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28" i="3" l="1"/>
  <c r="F176" i="3"/>
  <c r="F174" i="3"/>
  <c r="F158" i="3"/>
  <c r="F135" i="3"/>
  <c r="F130" i="3"/>
  <c r="F129" i="3" s="1"/>
  <c r="F131" i="3"/>
  <c r="F126" i="3"/>
  <c r="F124" i="3"/>
  <c r="F122" i="3"/>
  <c r="F120" i="3"/>
  <c r="F118" i="3"/>
  <c r="F114" i="3"/>
  <c r="F112" i="3"/>
  <c r="F110" i="3"/>
  <c r="F107" i="3" s="1"/>
  <c r="F108" i="3"/>
  <c r="F105" i="3"/>
  <c r="F103" i="3"/>
  <c r="F101" i="3"/>
  <c r="F99" i="3"/>
  <c r="F92" i="3" s="1"/>
  <c r="F97" i="3"/>
  <c r="F95" i="3"/>
  <c r="F93" i="3"/>
  <c r="F90" i="3"/>
  <c r="F80" i="3"/>
  <c r="F76" i="3"/>
  <c r="F74" i="3"/>
  <c r="F73" i="3" s="1"/>
  <c r="F71" i="3"/>
  <c r="F69" i="3"/>
  <c r="F67" i="3"/>
  <c r="F63" i="3"/>
  <c r="F65" i="3"/>
  <c r="F50" i="3"/>
  <c r="F45" i="3"/>
  <c r="F43" i="3"/>
  <c r="F33" i="3"/>
  <c r="F29" i="3"/>
  <c r="E170" i="3" l="1"/>
  <c r="E169" i="3" s="1"/>
  <c r="E176" i="3"/>
  <c r="E174" i="3"/>
  <c r="E165" i="3"/>
  <c r="E164" i="3" s="1"/>
  <c r="E166" i="3"/>
  <c r="E135" i="3"/>
  <c r="E146" i="3" l="1"/>
  <c r="E131" i="3"/>
  <c r="E130" i="3" s="1"/>
  <c r="E129" i="3" s="1"/>
  <c r="E124" i="3"/>
  <c r="E110" i="3"/>
  <c r="E108" i="3"/>
  <c r="E118" i="3"/>
  <c r="E114" i="3"/>
  <c r="E112" i="3"/>
  <c r="E105" i="3"/>
  <c r="E103" i="3"/>
  <c r="E101" i="3"/>
  <c r="E99" i="3"/>
  <c r="E97" i="3" l="1"/>
  <c r="E95" i="3"/>
  <c r="E86" i="3"/>
  <c r="E84" i="3" l="1"/>
  <c r="E90" i="3"/>
  <c r="E80" i="3"/>
  <c r="E78" i="3"/>
  <c r="E76" i="3"/>
  <c r="E74" i="3"/>
  <c r="E71" i="3"/>
  <c r="E65" i="3"/>
  <c r="E63" i="3"/>
  <c r="E56" i="3"/>
  <c r="E55" i="3" s="1"/>
  <c r="E54" i="3" s="1"/>
  <c r="E59" i="3"/>
  <c r="E58" i="3" s="1"/>
  <c r="E43" i="3"/>
  <c r="E107" i="3" l="1"/>
  <c r="E69" i="3"/>
  <c r="E126" i="3" l="1"/>
  <c r="E50" i="3"/>
  <c r="E49" i="3" s="1"/>
  <c r="E150" i="3" l="1"/>
  <c r="E143" i="3"/>
  <c r="E39" i="3"/>
  <c r="E33" i="3" l="1"/>
  <c r="E31" i="3"/>
  <c r="E29" i="3"/>
  <c r="E28" i="3" l="1"/>
  <c r="E67" i="3"/>
  <c r="F88" i="3" l="1"/>
  <c r="F150" i="3"/>
  <c r="F86" i="3"/>
  <c r="E88" i="3"/>
  <c r="F170" i="3"/>
  <c r="F169" i="3" s="1"/>
  <c r="E168" i="3"/>
  <c r="F166" i="3"/>
  <c r="F165" i="3" s="1"/>
  <c r="F164" i="3" s="1"/>
  <c r="F168" i="3" l="1"/>
  <c r="F162" i="3"/>
  <c r="F161" i="3" s="1"/>
  <c r="E162" i="3"/>
  <c r="E161" i="3" s="1"/>
  <c r="E158" i="3"/>
  <c r="F153" i="3"/>
  <c r="E153" i="3"/>
  <c r="E134" i="3" s="1"/>
  <c r="E133" i="3" s="1"/>
  <c r="F146" i="3"/>
  <c r="F143" i="3"/>
  <c r="E83" i="3"/>
  <c r="E93" i="3"/>
  <c r="E92" i="3" s="1"/>
  <c r="F84" i="3"/>
  <c r="F83" i="3" s="1"/>
  <c r="E73" i="3"/>
  <c r="F62" i="3"/>
  <c r="F61" i="3" s="1"/>
  <c r="E62" i="3"/>
  <c r="F49" i="3"/>
  <c r="F48" i="3" s="1"/>
  <c r="E48" i="3"/>
  <c r="F39" i="3"/>
  <c r="E45" i="3"/>
  <c r="E38" i="3" s="1"/>
  <c r="F31" i="3"/>
  <c r="F18" i="3"/>
  <c r="E18" i="3"/>
  <c r="F134" i="3" l="1"/>
  <c r="F133" i="3" s="1"/>
  <c r="F38" i="3"/>
  <c r="F82" i="3"/>
  <c r="E61" i="3"/>
  <c r="E82" i="3"/>
  <c r="F13" i="3"/>
  <c r="E13" i="3"/>
  <c r="F11" i="3"/>
  <c r="E11" i="3"/>
  <c r="F10" i="3" l="1"/>
  <c r="F9" i="3" s="1"/>
  <c r="F178" i="3" s="1"/>
  <c r="E10" i="3"/>
  <c r="E9" i="3" s="1"/>
  <c r="E178" i="3" s="1"/>
</calcChain>
</file>

<file path=xl/sharedStrings.xml><?xml version="1.0" encoding="utf-8"?>
<sst xmlns="http://schemas.openxmlformats.org/spreadsheetml/2006/main" count="632" uniqueCount="265">
  <si>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</si>
  <si>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</si>
  <si>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</si>
  <si>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</si>
  <si>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</si>
  <si>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</si>
  <si>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</si>
  <si>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</si>
  <si>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</si>
  <si>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</si>
  <si>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</si>
  <si>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</si>
  <si>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</si>
  <si>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</si>
  <si>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</si>
  <si>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</si>
  <si>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</si>
  <si>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</si>
  <si>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</si>
  <si>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</si>
  <si>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</si>
  <si>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</si>
  <si>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</si>
  <si>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</si>
  <si>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</si>
  <si>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</si>
  <si>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</si>
  <si>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</si>
  <si>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</si>
  <si>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</si>
  <si>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</si>
  <si>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</si>
  <si>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</si>
  <si>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</si>
  <si>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</si>
  <si>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</si>
  <si>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</si>
  <si>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</si>
  <si>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</si>
  <si>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</si>
  <si>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</si>
  <si>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</si>
  <si>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</si>
  <si>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</si>
  <si>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</si>
  <si>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</si>
  <si>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</si>
  <si>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</si>
  <si>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</si>
  <si>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</si>
  <si>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</si>
  <si>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</si>
  <si>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</si>
  <si>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</si>
  <si>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</si>
  <si>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</si>
  <si>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</si>
  <si>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</si>
  <si>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</si>
  <si>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</si>
  <si>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</si>
  <si>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</si>
  <si>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</si>
  <si>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</si>
  <si>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</si>
  <si>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</si>
  <si>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</si>
  <si>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</si>
  <si>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</si>
  <si>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</si>
  <si>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</si>
  <si>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</si>
  <si>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</si>
  <si>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</si>
  <si>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</si>
  <si>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</si>
  <si>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</si>
  <si>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</si>
  <si>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</si>
  <si>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</si>
  <si>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</si>
  <si>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</si>
  <si>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</si>
  <si>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</si>
  <si>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</si>
  <si>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</si>
  <si>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</si>
  <si>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</si>
  <si>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</si>
  <si>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</si>
  <si>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</si>
  <si>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</si>
  <si>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</si>
  <si>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</si>
  <si>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</si>
  <si>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</si>
  <si>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</si>
  <si>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</si>
  <si>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</si>
  <si>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</si>
  <si>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</si>
  <si>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</si>
  <si>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</si>
  <si>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</si>
  <si>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</si>
  <si>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</si>
  <si>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</si>
  <si>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</si>
  <si>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</si>
  <si>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</si>
  <si>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</si>
  <si>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</si>
  <si>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</si>
  <si>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</si>
  <si>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</si>
  <si>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</si>
  <si>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</si>
  <si>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</si>
  <si>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</si>
  <si>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</si>
  <si>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</si>
  <si>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</si>
  <si>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</si>
  <si>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</si>
  <si>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</si>
  <si>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</si>
  <si>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</si>
  <si>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</si>
  <si>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</si>
  <si>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</si>
  <si>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</si>
  <si>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</si>
  <si>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</si>
  <si>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</si>
  <si>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</si>
  <si>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</si>
  <si>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Организация и содержание мест захоронения</t>
  </si>
  <si>
    <t>2600142550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</si>
  <si>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</si>
  <si>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</si>
  <si>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</si>
  <si>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</si>
  <si>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</si>
  <si>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</si>
  <si>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</si>
  <si>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</si>
  <si>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</si>
  <si>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</si>
  <si>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</si>
  <si>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</si>
  <si>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</si>
  <si>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</si>
  <si>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</si>
  <si>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</si>
  <si>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</si>
  <si>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</si>
  <si>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</si>
  <si>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</si>
  <si>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</si>
  <si>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</si>
  <si>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</si>
  <si>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</si>
  <si>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</si>
  <si>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</si>
  <si>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</si>
  <si>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</si>
  <si>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</si>
  <si>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</si>
  <si>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3020174310</t>
  </si>
  <si>
    <t>Сумма (тыс.руб.)</t>
  </si>
  <si>
    <t>2920162570</t>
  </si>
  <si>
    <t>Иные межбюджетные трансферты на исполнение полномочий по внутреннему муниципальному финансовому контролю бюджетов поселений</t>
  </si>
  <si>
    <t>2930151181</t>
  </si>
  <si>
    <t>224</t>
  </si>
  <si>
    <t>2430170800</t>
  </si>
  <si>
    <t>Оказание поддержки гражданам, пострадавшим в результате пожара муниципального жилищного фонда</t>
  </si>
  <si>
    <t>24301S0800</t>
  </si>
  <si>
    <t>Оказание поддержки гражданам, пострадавшим в результате пожара муниципального жилищного фонда Местный бюджет</t>
  </si>
  <si>
    <t>634</t>
  </si>
  <si>
    <t>2440146010</t>
  </si>
  <si>
    <t>Обеспечение мероприятий по капитальному ремонту многоквартирных домов</t>
  </si>
  <si>
    <t>2520170660</t>
  </si>
  <si>
    <t>Проектирование, строительство и реконструкция сельских объектов</t>
  </si>
  <si>
    <t>25201S0660</t>
  </si>
  <si>
    <t>Проектирование, строительство и реконструкция сельских объектов. Местный бюджет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</si>
  <si>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</si>
  <si>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</si>
  <si>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243</t>
  </si>
  <si>
    <t>25301S0260</t>
  </si>
  <si>
    <t>2530170260</t>
  </si>
  <si>
    <t>Мероприятия, направленные на безаварийную работу объектов водоснабжения и водоотведения</t>
  </si>
  <si>
    <t>Мероприятия, направленные на безаварийную работу объектов водоснабжения и водоотведения Местный бюджет</t>
  </si>
  <si>
    <t>2540270550</t>
  </si>
  <si>
    <t>Приобретение коммунальной спецтехники и оборудования в лизинг (сублизинг)</t>
  </si>
  <si>
    <t>26001R0180</t>
  </si>
  <si>
    <t>26001L0180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</si>
  <si>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</si>
  <si>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</si>
  <si>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 xml:space="preserve">Реализация мероприятий по борьбе с борщевиком Сосновского </t>
  </si>
  <si>
    <t>Иные выплаты персоналу учреждений, за исключением фонда оплаты труда</t>
  </si>
  <si>
    <t>23101274370</t>
  </si>
  <si>
    <t>23101S4370</t>
  </si>
  <si>
    <t>2930172020</t>
  </si>
  <si>
    <t>Фактически исполнено на 01.01.2018 г. (тыс. руб.)</t>
  </si>
  <si>
    <t xml:space="preserve">                                                                                                                                                                                         Расходы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и непрограммым направлениям деятельности), группам и подгруппам видов расходов классификации расходов бюджетов за 2017 год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</si>
  <si>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________ г. №  _____                                                                                                                                                                                                     Приложение № 4</t>
  </si>
  <si>
    <t>зп админ</t>
  </si>
  <si>
    <t>налоги</t>
  </si>
  <si>
    <t>зп+налоги</t>
  </si>
  <si>
    <t>ЗП+налоги</t>
  </si>
  <si>
    <t>комун.субвенции</t>
  </si>
  <si>
    <t>ВФМК</t>
  </si>
  <si>
    <t>Ком.фин</t>
  </si>
  <si>
    <t>КСО</t>
  </si>
  <si>
    <t>жил.программы</t>
  </si>
  <si>
    <t>Админ. Ком.</t>
  </si>
  <si>
    <t>член.взносы</t>
  </si>
  <si>
    <t>проверка смет</t>
  </si>
  <si>
    <t>содер. ВУС</t>
  </si>
  <si>
    <t>содержан.дорог</t>
  </si>
  <si>
    <t>тех.надзор</t>
  </si>
  <si>
    <t>рем. Дорог</t>
  </si>
  <si>
    <t>рем.дор. Обл</t>
  </si>
  <si>
    <t>софин. Рем.дорог</t>
  </si>
  <si>
    <t>105-оз</t>
  </si>
  <si>
    <t>софин. 105-оз</t>
  </si>
  <si>
    <t>облет тер.</t>
  </si>
  <si>
    <t>софин. Квартир</t>
  </si>
  <si>
    <t>проект.рем.крыши</t>
  </si>
  <si>
    <t>взносы кап.рем</t>
  </si>
  <si>
    <t>тех.облс.газ</t>
  </si>
  <si>
    <t>проет. Газ.</t>
  </si>
  <si>
    <t>софин. Проектир.газ</t>
  </si>
  <si>
    <t>строит.контроль</t>
  </si>
  <si>
    <t>рем. Скважин</t>
  </si>
  <si>
    <t>софин. Скаж.</t>
  </si>
  <si>
    <t>лизинг</t>
  </si>
  <si>
    <t>обл. пеш.зона</t>
  </si>
  <si>
    <t>р-н. пеш. Зона</t>
  </si>
  <si>
    <t>ул. Освещение</t>
  </si>
  <si>
    <t>прочие расходы (отопление.1с, печать, охрана,канцелярия,бензин,ОС,сайт)</t>
  </si>
  <si>
    <t>мусор,лизинг</t>
  </si>
  <si>
    <t>дератизация, дезинсекция, исследование почвы и воды, обследование дна</t>
  </si>
  <si>
    <t>42-оз</t>
  </si>
  <si>
    <t>борщевик</t>
  </si>
  <si>
    <t>трудовые бригады</t>
  </si>
  <si>
    <t>ДК</t>
  </si>
  <si>
    <t>АНСАМБЛЬ</t>
  </si>
  <si>
    <t>ОБЛ АНСАМБЛЬ</t>
  </si>
  <si>
    <t>БИБЛТОТЕКА</t>
  </si>
  <si>
    <t>ОБЛ БИБЛИОТЕКА</t>
  </si>
  <si>
    <t>подарочная продукция</t>
  </si>
  <si>
    <t>пенсионеры</t>
  </si>
  <si>
    <t>спорт</t>
  </si>
  <si>
    <t>учеба</t>
  </si>
  <si>
    <t>проезд</t>
  </si>
  <si>
    <t>книги, подписка</t>
  </si>
  <si>
    <t>ОБЛ ДК костюм 2шт</t>
  </si>
  <si>
    <t>обл зп</t>
  </si>
  <si>
    <t>микрофоны, подарки,интернет</t>
  </si>
  <si>
    <t>наград продукц</t>
  </si>
  <si>
    <t>депутат ролл-мат</t>
  </si>
  <si>
    <t>софинанс борщ</t>
  </si>
  <si>
    <t>софинанс 42-оз</t>
  </si>
  <si>
    <t>кварт погорельц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</si>
</sst>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0" xfId="0" applyNumberFormat="1" applyFont="1" applyFill="1" applyAlignment="1">
      <alignment horizontal="right" vertical="distributed"/>
    </xf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/>
    <xf numFmtId="164" fontId="1" fillId="2" borderId="3" xfId="0" applyNumberFormat="1" applyFont="1" applyFill="1" applyBorder="1" applyAlignment="1" applyProtection="1">
      <alignment horizontal="right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 applyProtection="1">
      <alignment horizontal="right" vertical="center" wrapText="1"/>
    </xf>
    <xf numFmtId="164" fontId="1" fillId="2" borderId="8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8" xfId="0" applyNumberFormat="1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0"/>
  <sheetViews>
    <sheetView showGridLines="0" tabSelected="1" zoomScaleNormal="100" workbookViewId="0">
      <selection activeCell="G4" sqref="G4"/>
    </sheetView>
  </sheetViews>
  <sheetFormatPr defaultColWidth="9.140625" defaultRowHeight="12.75" customHeight="1" outlineLevelRow="7" x14ac:dyDescent="0.2"/>
  <cols>
    <col min="1" max="1" width="35.140625" style="2" customWidth="1"/>
    <col min="2" max="2" width="5.85546875" style="2" customWidth="1"/>
    <col min="3" max="3" width="10" style="2" customWidth="1"/>
    <col min="4" max="4" width="5.42578125" style="2" customWidth="1"/>
    <col min="5" max="5" width="10.7109375" style="2" customWidth="1"/>
    <col min="6" max="6" width="12.42578125" style="2" customWidth="1"/>
    <col min="7" max="7" width="10.5703125" style="2" customWidth="1"/>
    <col min="8" max="8" width="2.28515625" style="2" customWidth="1"/>
    <col min="9" max="13" width="9.140625" style="2" hidden="1" customWidth="1"/>
    <col min="14" max="16384" width="9.140625" style="2"/>
  </cols>
  <sheetData>
    <row r="1" spans="1:13" ht="107.45" customHeight="1" x14ac:dyDescent="0.2">
      <c r="B1" s="1" t="s">
        <v>205</v>
      </c>
      <c r="C1" s="1"/>
      <c r="D1" s="1"/>
      <c r="E1" s="1"/>
      <c r="F1" s="1"/>
    </row>
    <row r="2" spans="1:13" ht="5.25" customHeight="1" x14ac:dyDescent="0.2">
      <c r="A2" s="3"/>
      <c r="B2" s="3"/>
      <c r="C2" s="4"/>
      <c r="D2" s="4"/>
      <c r="E2" s="5"/>
    </row>
    <row r="3" spans="1:13" ht="12.75" hidden="1" customHeight="1" x14ac:dyDescent="0.2">
      <c r="A3" s="6"/>
      <c r="B3" s="6"/>
      <c r="C3" s="6"/>
      <c r="D3" s="6"/>
      <c r="E3" s="6"/>
    </row>
    <row r="4" spans="1:13" ht="74.25" customHeight="1" x14ac:dyDescent="0.2">
      <c r="A4" s="7" t="s">
        <v>204</v>
      </c>
      <c r="B4" s="7"/>
      <c r="C4" s="7"/>
      <c r="D4" s="7"/>
      <c r="E4" s="7"/>
      <c r="F4" s="7"/>
    </row>
    <row r="5" spans="1:13" ht="0.75" customHeight="1" x14ac:dyDescent="0.2">
      <c r="A5" s="8"/>
      <c r="B5" s="8"/>
      <c r="C5" s="8"/>
      <c r="D5" s="8"/>
      <c r="E5" s="8"/>
    </row>
    <row r="6" spans="1:13" ht="13.5" hidden="1" customHeight="1" x14ac:dyDescent="0.2">
      <c r="A6" s="9"/>
      <c r="B6" s="9"/>
      <c r="C6" s="9"/>
      <c r="D6" s="9"/>
      <c r="E6" s="9"/>
    </row>
    <row r="7" spans="1:13" ht="11.25" customHeight="1" x14ac:dyDescent="0.2">
      <c r="A7" s="10"/>
      <c r="B7" s="10"/>
      <c r="C7" s="10"/>
      <c r="D7" s="10"/>
      <c r="E7" s="11" t="s">
        <v>0</v>
      </c>
      <c r="F7" s="11"/>
    </row>
    <row r="8" spans="1:13" ht="60" x14ac:dyDescent="0.2">
      <c r="A8" s="12" t="s">
        <v>68</v>
      </c>
      <c r="B8" s="12" t="s">
        <v>1</v>
      </c>
      <c r="C8" s="12" t="s">
        <v>2</v>
      </c>
      <c r="D8" s="12" t="s">
        <v>3</v>
      </c>
      <c r="E8" s="12" t="s">
        <v>169</v>
      </c>
      <c r="F8" s="13" t="s">
        <v>203</v>
      </c>
    </row>
    <row r="9" spans="1:13" ht="12" x14ac:dyDescent="0.2">
      <c r="A9" s="14" t="s">
        <v>5</v>
      </c>
      <c r="B9" s="12" t="s">
        <v>4</v>
      </c>
      <c r="C9" s="12"/>
      <c r="D9" s="12"/>
      <c r="E9" s="15">
        <f>E10+E28+E35+E38</f>
        <v>6041.5999999999995</v>
      </c>
      <c r="F9" s="15">
        <f>F10+F28+F35+F38</f>
        <v>5970.0999999999995</v>
      </c>
    </row>
    <row r="10" spans="1:13" ht="36" outlineLevel="1" x14ac:dyDescent="0.2">
      <c r="A10" s="14" t="s">
        <v>7</v>
      </c>
      <c r="B10" s="12" t="s">
        <v>6</v>
      </c>
      <c r="C10" s="12"/>
      <c r="D10" s="12"/>
      <c r="E10" s="15">
        <f>E11+E13+E18+E21+E24+E26</f>
        <v>5225.5</v>
      </c>
      <c r="F10" s="15">
        <f>F11+F13+F18+F21+F24+F26</f>
        <v>5184</v>
      </c>
    </row>
    <row r="11" spans="1:13" ht="12" outlineLevel="3" x14ac:dyDescent="0.2">
      <c r="A11" s="16" t="s">
        <v>69</v>
      </c>
      <c r="B11" s="17" t="s">
        <v>6</v>
      </c>
      <c r="C11" s="17" t="s">
        <v>70</v>
      </c>
      <c r="D11" s="17"/>
      <c r="E11" s="18">
        <f>E12</f>
        <v>46.3</v>
      </c>
      <c r="F11" s="18">
        <f>F12</f>
        <v>46.3</v>
      </c>
      <c r="G11" s="19" t="s">
        <v>254</v>
      </c>
    </row>
    <row r="12" spans="1:13" ht="24" outlineLevel="4" x14ac:dyDescent="0.2">
      <c r="A12" s="16" t="s">
        <v>9</v>
      </c>
      <c r="B12" s="17" t="s">
        <v>6</v>
      </c>
      <c r="C12" s="17" t="s">
        <v>70</v>
      </c>
      <c r="D12" s="17" t="s">
        <v>8</v>
      </c>
      <c r="E12" s="18">
        <v>46.3</v>
      </c>
      <c r="F12" s="18">
        <v>46.3</v>
      </c>
    </row>
    <row r="13" spans="1:13" ht="24" outlineLevel="7" x14ac:dyDescent="0.2">
      <c r="A13" s="16" t="s">
        <v>71</v>
      </c>
      <c r="B13" s="17" t="s">
        <v>6</v>
      </c>
      <c r="C13" s="17" t="s">
        <v>72</v>
      </c>
      <c r="D13" s="17"/>
      <c r="E13" s="18">
        <f>E14+E15+E16+E17</f>
        <v>3905.2</v>
      </c>
      <c r="F13" s="20">
        <f>F14+F15+F16+F17</f>
        <v>3863.7000000000003</v>
      </c>
    </row>
    <row r="14" spans="1:13" ht="12" outlineLevel="3" x14ac:dyDescent="0.2">
      <c r="A14" s="16" t="s">
        <v>73</v>
      </c>
      <c r="B14" s="17" t="s">
        <v>6</v>
      </c>
      <c r="C14" s="17" t="s">
        <v>72</v>
      </c>
      <c r="D14" s="17" t="s">
        <v>10</v>
      </c>
      <c r="E14" s="18">
        <v>2252.6999999999998</v>
      </c>
      <c r="F14" s="18">
        <v>2223.8000000000002</v>
      </c>
      <c r="G14" s="19" t="s">
        <v>206</v>
      </c>
    </row>
    <row r="15" spans="1:13" ht="36" outlineLevel="4" x14ac:dyDescent="0.2">
      <c r="A15" s="16" t="s">
        <v>74</v>
      </c>
      <c r="B15" s="17" t="s">
        <v>6</v>
      </c>
      <c r="C15" s="17" t="s">
        <v>72</v>
      </c>
      <c r="D15" s="17" t="s">
        <v>75</v>
      </c>
      <c r="E15" s="18">
        <v>762.1</v>
      </c>
      <c r="F15" s="18">
        <v>762.1</v>
      </c>
      <c r="G15" s="19" t="s">
        <v>207</v>
      </c>
    </row>
    <row r="16" spans="1:13" ht="84" outlineLevel="5" x14ac:dyDescent="0.2">
      <c r="A16" s="16" t="s">
        <v>9</v>
      </c>
      <c r="B16" s="17" t="s">
        <v>6</v>
      </c>
      <c r="C16" s="17" t="s">
        <v>72</v>
      </c>
      <c r="D16" s="17" t="s">
        <v>8</v>
      </c>
      <c r="E16" s="18">
        <v>767</v>
      </c>
      <c r="F16" s="18">
        <v>754.4</v>
      </c>
      <c r="G16" s="35" t="s">
        <v>240</v>
      </c>
      <c r="H16" s="21"/>
      <c r="I16" s="21"/>
      <c r="J16" s="21"/>
      <c r="K16" s="21"/>
      <c r="L16" s="21"/>
      <c r="M16" s="22"/>
    </row>
    <row r="17" spans="1:13" ht="12" outlineLevel="7" x14ac:dyDescent="0.2">
      <c r="A17" s="16" t="s">
        <v>38</v>
      </c>
      <c r="B17" s="17" t="s">
        <v>6</v>
      </c>
      <c r="C17" s="17" t="s">
        <v>72</v>
      </c>
      <c r="D17" s="17" t="s">
        <v>37</v>
      </c>
      <c r="E17" s="18">
        <v>123.4</v>
      </c>
      <c r="F17" s="18">
        <v>123.4</v>
      </c>
      <c r="G17" s="36" t="s">
        <v>207</v>
      </c>
      <c r="H17" s="23"/>
      <c r="I17" s="23"/>
      <c r="J17" s="23"/>
      <c r="K17" s="23"/>
      <c r="L17" s="23"/>
      <c r="M17" s="24"/>
    </row>
    <row r="18" spans="1:13" ht="24" outlineLevel="7" x14ac:dyDescent="0.2">
      <c r="A18" s="16" t="s">
        <v>76</v>
      </c>
      <c r="B18" s="17" t="s">
        <v>6</v>
      </c>
      <c r="C18" s="17" t="s">
        <v>77</v>
      </c>
      <c r="D18" s="17"/>
      <c r="E18" s="18">
        <f>E19+E20</f>
        <v>365.1</v>
      </c>
      <c r="F18" s="25">
        <f>F19+F20</f>
        <v>365.1</v>
      </c>
      <c r="G18" s="24" t="s">
        <v>208</v>
      </c>
    </row>
    <row r="19" spans="1:13" ht="12" outlineLevel="7" x14ac:dyDescent="0.2">
      <c r="A19" s="16" t="s">
        <v>73</v>
      </c>
      <c r="B19" s="17" t="s">
        <v>6</v>
      </c>
      <c r="C19" s="17" t="s">
        <v>77</v>
      </c>
      <c r="D19" s="17" t="s">
        <v>10</v>
      </c>
      <c r="E19" s="18">
        <v>280.8</v>
      </c>
      <c r="F19" s="25">
        <v>280.8</v>
      </c>
    </row>
    <row r="20" spans="1:13" ht="36" outlineLevel="5" x14ac:dyDescent="0.2">
      <c r="A20" s="16" t="s">
        <v>74</v>
      </c>
      <c r="B20" s="17" t="s">
        <v>6</v>
      </c>
      <c r="C20" s="17" t="s">
        <v>77</v>
      </c>
      <c r="D20" s="17" t="s">
        <v>75</v>
      </c>
      <c r="E20" s="18">
        <v>84.3</v>
      </c>
      <c r="F20" s="20">
        <v>84.3</v>
      </c>
    </row>
    <row r="21" spans="1:13" ht="24" outlineLevel="7" x14ac:dyDescent="0.2">
      <c r="A21" s="16" t="s">
        <v>78</v>
      </c>
      <c r="B21" s="17" t="s">
        <v>6</v>
      </c>
      <c r="C21" s="17" t="s">
        <v>79</v>
      </c>
      <c r="D21" s="17"/>
      <c r="E21" s="18">
        <v>902.9</v>
      </c>
      <c r="F21" s="18">
        <v>902.9</v>
      </c>
      <c r="G21" s="19" t="s">
        <v>209</v>
      </c>
    </row>
    <row r="22" spans="1:13" ht="12" outlineLevel="5" x14ac:dyDescent="0.2">
      <c r="A22" s="16" t="s">
        <v>73</v>
      </c>
      <c r="B22" s="17" t="s">
        <v>6</v>
      </c>
      <c r="C22" s="17" t="s">
        <v>79</v>
      </c>
      <c r="D22" s="17" t="s">
        <v>10</v>
      </c>
      <c r="E22" s="18">
        <v>693.1</v>
      </c>
      <c r="F22" s="25">
        <v>693.1</v>
      </c>
    </row>
    <row r="23" spans="1:13" ht="36" outlineLevel="7" x14ac:dyDescent="0.2">
      <c r="A23" s="16" t="s">
        <v>74</v>
      </c>
      <c r="B23" s="17" t="s">
        <v>6</v>
      </c>
      <c r="C23" s="17" t="s">
        <v>79</v>
      </c>
      <c r="D23" s="17" t="s">
        <v>75</v>
      </c>
      <c r="E23" s="18">
        <v>209.8</v>
      </c>
      <c r="F23" s="18">
        <v>209.8</v>
      </c>
    </row>
    <row r="24" spans="1:13" ht="36" outlineLevel="5" x14ac:dyDescent="0.2">
      <c r="A24" s="16" t="s">
        <v>80</v>
      </c>
      <c r="B24" s="17" t="s">
        <v>6</v>
      </c>
      <c r="C24" s="17" t="s">
        <v>81</v>
      </c>
      <c r="D24" s="17"/>
      <c r="E24" s="18">
        <v>3</v>
      </c>
      <c r="F24" s="18">
        <v>3</v>
      </c>
    </row>
    <row r="25" spans="1:13" ht="12" outlineLevel="7" x14ac:dyDescent="0.2">
      <c r="A25" s="16" t="s">
        <v>12</v>
      </c>
      <c r="B25" s="17" t="s">
        <v>6</v>
      </c>
      <c r="C25" s="17" t="s">
        <v>81</v>
      </c>
      <c r="D25" s="17" t="s">
        <v>11</v>
      </c>
      <c r="E25" s="18">
        <v>3</v>
      </c>
      <c r="F25" s="18">
        <v>3</v>
      </c>
      <c r="G25" s="2" t="s">
        <v>210</v>
      </c>
    </row>
    <row r="26" spans="1:13" ht="24" outlineLevel="5" x14ac:dyDescent="0.2">
      <c r="A26" s="16" t="s">
        <v>82</v>
      </c>
      <c r="B26" s="17" t="s">
        <v>6</v>
      </c>
      <c r="C26" s="17" t="s">
        <v>83</v>
      </c>
      <c r="D26" s="17"/>
      <c r="E26" s="18">
        <v>3</v>
      </c>
      <c r="F26" s="18">
        <v>3</v>
      </c>
    </row>
    <row r="27" spans="1:13" ht="12" outlineLevel="7" x14ac:dyDescent="0.2">
      <c r="A27" s="16" t="s">
        <v>12</v>
      </c>
      <c r="B27" s="17" t="s">
        <v>6</v>
      </c>
      <c r="C27" s="17" t="s">
        <v>83</v>
      </c>
      <c r="D27" s="17" t="s">
        <v>11</v>
      </c>
      <c r="E27" s="18">
        <v>3</v>
      </c>
      <c r="F27" s="18">
        <v>3</v>
      </c>
      <c r="G27" s="19" t="s">
        <v>214</v>
      </c>
    </row>
    <row r="28" spans="1:13" ht="24" outlineLevel="5" x14ac:dyDescent="0.2">
      <c r="A28" s="14" t="s">
        <v>14</v>
      </c>
      <c r="B28" s="12" t="s">
        <v>13</v>
      </c>
      <c r="C28" s="12"/>
      <c r="D28" s="12"/>
      <c r="E28" s="15">
        <f>E29+E31+E33</f>
        <v>299.39999999999998</v>
      </c>
      <c r="F28" s="15">
        <f>F30+F32+F34</f>
        <v>299.39999999999998</v>
      </c>
    </row>
    <row r="29" spans="1:13" ht="24" outlineLevel="7" x14ac:dyDescent="0.2">
      <c r="A29" s="16" t="s">
        <v>84</v>
      </c>
      <c r="B29" s="17" t="s">
        <v>13</v>
      </c>
      <c r="C29" s="17" t="s">
        <v>85</v>
      </c>
      <c r="D29" s="17"/>
      <c r="E29" s="18">
        <f>E30</f>
        <v>18.7</v>
      </c>
      <c r="F29" s="20">
        <f>F30</f>
        <v>18.7</v>
      </c>
    </row>
    <row r="30" spans="1:13" ht="12" outlineLevel="1" x14ac:dyDescent="0.2">
      <c r="A30" s="16" t="s">
        <v>12</v>
      </c>
      <c r="B30" s="17" t="s">
        <v>13</v>
      </c>
      <c r="C30" s="17" t="s">
        <v>85</v>
      </c>
      <c r="D30" s="17" t="s">
        <v>11</v>
      </c>
      <c r="E30" s="18">
        <v>18.7</v>
      </c>
      <c r="F30" s="18">
        <v>18.7</v>
      </c>
      <c r="G30" s="19" t="s">
        <v>213</v>
      </c>
    </row>
    <row r="31" spans="1:13" ht="24" outlineLevel="3" x14ac:dyDescent="0.2">
      <c r="A31" s="16" t="s">
        <v>86</v>
      </c>
      <c r="B31" s="17" t="s">
        <v>13</v>
      </c>
      <c r="C31" s="17" t="s">
        <v>87</v>
      </c>
      <c r="D31" s="17"/>
      <c r="E31" s="18">
        <f>E32</f>
        <v>252.2</v>
      </c>
      <c r="F31" s="26">
        <f>F32</f>
        <v>252.2</v>
      </c>
    </row>
    <row r="32" spans="1:13" ht="12" outlineLevel="4" x14ac:dyDescent="0.2">
      <c r="A32" s="16" t="s">
        <v>12</v>
      </c>
      <c r="B32" s="17" t="s">
        <v>13</v>
      </c>
      <c r="C32" s="17" t="s">
        <v>87</v>
      </c>
      <c r="D32" s="17" t="s">
        <v>11</v>
      </c>
      <c r="E32" s="18">
        <v>252.2</v>
      </c>
      <c r="F32" s="18">
        <v>252.2</v>
      </c>
      <c r="G32" s="19" t="s">
        <v>212</v>
      </c>
    </row>
    <row r="33" spans="1:7" ht="36" outlineLevel="4" x14ac:dyDescent="0.2">
      <c r="A33" s="16" t="s">
        <v>171</v>
      </c>
      <c r="B33" s="17" t="s">
        <v>13</v>
      </c>
      <c r="C33" s="17" t="s">
        <v>170</v>
      </c>
      <c r="D33" s="17"/>
      <c r="E33" s="18">
        <f>E34</f>
        <v>28.5</v>
      </c>
      <c r="F33" s="26">
        <f>F34</f>
        <v>28.5</v>
      </c>
    </row>
    <row r="34" spans="1:7" ht="12" outlineLevel="4" x14ac:dyDescent="0.2">
      <c r="A34" s="16" t="s">
        <v>12</v>
      </c>
      <c r="B34" s="17" t="s">
        <v>13</v>
      </c>
      <c r="C34" s="17" t="s">
        <v>170</v>
      </c>
      <c r="D34" s="17" t="s">
        <v>11</v>
      </c>
      <c r="E34" s="18">
        <v>28.5</v>
      </c>
      <c r="F34" s="18">
        <v>28.5</v>
      </c>
      <c r="G34" s="19" t="s">
        <v>211</v>
      </c>
    </row>
    <row r="35" spans="1:7" ht="12" outlineLevel="5" x14ac:dyDescent="0.2">
      <c r="A35" s="14" t="s">
        <v>16</v>
      </c>
      <c r="B35" s="12" t="s">
        <v>15</v>
      </c>
      <c r="C35" s="12"/>
      <c r="D35" s="12"/>
      <c r="E35" s="15">
        <v>30</v>
      </c>
      <c r="F35" s="27">
        <v>0</v>
      </c>
    </row>
    <row r="36" spans="1:7" ht="12" outlineLevel="7" x14ac:dyDescent="0.2">
      <c r="A36" s="16" t="s">
        <v>88</v>
      </c>
      <c r="B36" s="17" t="s">
        <v>15</v>
      </c>
      <c r="C36" s="17" t="s">
        <v>89</v>
      </c>
      <c r="D36" s="17"/>
      <c r="E36" s="18">
        <v>30</v>
      </c>
      <c r="F36" s="18">
        <v>0</v>
      </c>
    </row>
    <row r="37" spans="1:7" ht="12" outlineLevel="5" x14ac:dyDescent="0.2">
      <c r="A37" s="16" t="s">
        <v>18</v>
      </c>
      <c r="B37" s="17" t="s">
        <v>15</v>
      </c>
      <c r="C37" s="17" t="s">
        <v>89</v>
      </c>
      <c r="D37" s="17" t="s">
        <v>17</v>
      </c>
      <c r="E37" s="18">
        <v>30</v>
      </c>
      <c r="F37" s="18">
        <v>0</v>
      </c>
    </row>
    <row r="38" spans="1:7" ht="12" outlineLevel="7" x14ac:dyDescent="0.2">
      <c r="A38" s="14" t="s">
        <v>20</v>
      </c>
      <c r="B38" s="12" t="s">
        <v>19</v>
      </c>
      <c r="C38" s="12"/>
      <c r="D38" s="12"/>
      <c r="E38" s="15">
        <f>E39+E43+E45</f>
        <v>486.7</v>
      </c>
      <c r="F38" s="28">
        <f>F39+F43+F45</f>
        <v>486.7</v>
      </c>
    </row>
    <row r="39" spans="1:7" ht="24" outlineLevel="1" x14ac:dyDescent="0.2">
      <c r="A39" s="16" t="s">
        <v>90</v>
      </c>
      <c r="B39" s="17" t="s">
        <v>19</v>
      </c>
      <c r="C39" s="17" t="s">
        <v>91</v>
      </c>
      <c r="D39" s="17"/>
      <c r="E39" s="18">
        <f>E40+E41+E42</f>
        <v>468</v>
      </c>
      <c r="F39" s="18">
        <f>F40+F41+F42</f>
        <v>468</v>
      </c>
      <c r="G39" s="19" t="s">
        <v>215</v>
      </c>
    </row>
    <row r="40" spans="1:7" ht="12" outlineLevel="3" x14ac:dyDescent="0.2">
      <c r="A40" s="16" t="s">
        <v>73</v>
      </c>
      <c r="B40" s="17" t="s">
        <v>19</v>
      </c>
      <c r="C40" s="17" t="s">
        <v>91</v>
      </c>
      <c r="D40" s="17" t="s">
        <v>10</v>
      </c>
      <c r="E40" s="18">
        <v>335.1</v>
      </c>
      <c r="F40" s="25">
        <v>335.1</v>
      </c>
    </row>
    <row r="41" spans="1:7" ht="36" outlineLevel="4" x14ac:dyDescent="0.2">
      <c r="A41" s="16" t="s">
        <v>74</v>
      </c>
      <c r="B41" s="17" t="s">
        <v>19</v>
      </c>
      <c r="C41" s="17" t="s">
        <v>91</v>
      </c>
      <c r="D41" s="17" t="s">
        <v>75</v>
      </c>
      <c r="E41" s="18">
        <v>101.2</v>
      </c>
      <c r="F41" s="18">
        <v>101.2</v>
      </c>
    </row>
    <row r="42" spans="1:7" ht="24" outlineLevel="5" x14ac:dyDescent="0.2">
      <c r="A42" s="16" t="s">
        <v>9</v>
      </c>
      <c r="B42" s="17" t="s">
        <v>19</v>
      </c>
      <c r="C42" s="17" t="s">
        <v>91</v>
      </c>
      <c r="D42" s="17" t="s">
        <v>8</v>
      </c>
      <c r="E42" s="18">
        <v>31.7</v>
      </c>
      <c r="F42" s="18">
        <v>31.7</v>
      </c>
    </row>
    <row r="43" spans="1:7" ht="24" outlineLevel="7" x14ac:dyDescent="0.2">
      <c r="A43" s="16" t="s">
        <v>92</v>
      </c>
      <c r="B43" s="17" t="s">
        <v>19</v>
      </c>
      <c r="C43" s="17" t="s">
        <v>93</v>
      </c>
      <c r="D43" s="17"/>
      <c r="E43" s="18">
        <f>E44</f>
        <v>15</v>
      </c>
      <c r="F43" s="18">
        <f>F44</f>
        <v>15</v>
      </c>
    </row>
    <row r="44" spans="1:7" ht="24" outlineLevel="1" x14ac:dyDescent="0.2">
      <c r="A44" s="16" t="s">
        <v>9</v>
      </c>
      <c r="B44" s="17" t="s">
        <v>19</v>
      </c>
      <c r="C44" s="17" t="s">
        <v>93</v>
      </c>
      <c r="D44" s="17" t="s">
        <v>8</v>
      </c>
      <c r="E44" s="18">
        <v>15</v>
      </c>
      <c r="F44" s="18">
        <v>15</v>
      </c>
      <c r="G44" s="19" t="s">
        <v>217</v>
      </c>
    </row>
    <row r="45" spans="1:7" ht="12" outlineLevel="3" collapsed="1" x14ac:dyDescent="0.2">
      <c r="A45" s="16" t="s">
        <v>94</v>
      </c>
      <c r="B45" s="17" t="s">
        <v>19</v>
      </c>
      <c r="C45" s="17" t="s">
        <v>95</v>
      </c>
      <c r="D45" s="17"/>
      <c r="E45" s="18">
        <f>E46+E47</f>
        <v>3.7</v>
      </c>
      <c r="F45" s="18">
        <f>F47</f>
        <v>3.7</v>
      </c>
    </row>
    <row r="46" spans="1:7" ht="24" hidden="1" outlineLevel="4" x14ac:dyDescent="0.2">
      <c r="A46" s="16" t="s">
        <v>9</v>
      </c>
      <c r="B46" s="17" t="s">
        <v>19</v>
      </c>
      <c r="C46" s="17" t="s">
        <v>95</v>
      </c>
      <c r="D46" s="17" t="s">
        <v>8</v>
      </c>
      <c r="E46" s="18">
        <v>0</v>
      </c>
      <c r="F46" s="20">
        <v>123.4</v>
      </c>
    </row>
    <row r="47" spans="1:7" ht="12" outlineLevel="5" x14ac:dyDescent="0.2">
      <c r="A47" s="16" t="s">
        <v>38</v>
      </c>
      <c r="B47" s="17" t="s">
        <v>19</v>
      </c>
      <c r="C47" s="17" t="s">
        <v>95</v>
      </c>
      <c r="D47" s="17" t="s">
        <v>37</v>
      </c>
      <c r="E47" s="18">
        <v>3.7</v>
      </c>
      <c r="F47" s="18">
        <v>3.7</v>
      </c>
      <c r="G47" s="19" t="s">
        <v>216</v>
      </c>
    </row>
    <row r="48" spans="1:7" ht="12" outlineLevel="7" x14ac:dyDescent="0.2">
      <c r="A48" s="14" t="s">
        <v>22</v>
      </c>
      <c r="B48" s="12" t="s">
        <v>21</v>
      </c>
      <c r="C48" s="12"/>
      <c r="D48" s="12"/>
      <c r="E48" s="15">
        <f>E49</f>
        <v>125.39999999999999</v>
      </c>
      <c r="F48" s="29">
        <f>F49</f>
        <v>125.39999999999999</v>
      </c>
    </row>
    <row r="49" spans="1:8" ht="12" outlineLevel="7" x14ac:dyDescent="0.2">
      <c r="A49" s="14" t="s">
        <v>24</v>
      </c>
      <c r="B49" s="12" t="s">
        <v>23</v>
      </c>
      <c r="C49" s="12"/>
      <c r="D49" s="12"/>
      <c r="E49" s="15">
        <f>E50</f>
        <v>125.39999999999999</v>
      </c>
      <c r="F49" s="15">
        <f>F50</f>
        <v>125.39999999999999</v>
      </c>
      <c r="G49" s="19" t="s">
        <v>218</v>
      </c>
    </row>
    <row r="50" spans="1:8" ht="24" outlineLevel="4" x14ac:dyDescent="0.2">
      <c r="A50" s="16" t="s">
        <v>96</v>
      </c>
      <c r="B50" s="17" t="s">
        <v>23</v>
      </c>
      <c r="C50" s="17" t="s">
        <v>97</v>
      </c>
      <c r="D50" s="17"/>
      <c r="E50" s="18">
        <f>E51+E52+E53</f>
        <v>125.39999999999999</v>
      </c>
      <c r="F50" s="25">
        <f>F51+F52+F53</f>
        <v>125.39999999999999</v>
      </c>
    </row>
    <row r="51" spans="1:8" ht="12" outlineLevel="5" x14ac:dyDescent="0.2">
      <c r="A51" s="16" t="s">
        <v>73</v>
      </c>
      <c r="B51" s="17" t="s">
        <v>23</v>
      </c>
      <c r="C51" s="17" t="s">
        <v>97</v>
      </c>
      <c r="D51" s="17" t="s">
        <v>10</v>
      </c>
      <c r="E51" s="18">
        <v>92.6</v>
      </c>
      <c r="F51" s="18">
        <v>92.6</v>
      </c>
    </row>
    <row r="52" spans="1:8" ht="36" outlineLevel="7" x14ac:dyDescent="0.2">
      <c r="A52" s="16" t="s">
        <v>74</v>
      </c>
      <c r="B52" s="17" t="s">
        <v>23</v>
      </c>
      <c r="C52" s="17" t="s">
        <v>97</v>
      </c>
      <c r="D52" s="17" t="s">
        <v>75</v>
      </c>
      <c r="E52" s="18">
        <v>28</v>
      </c>
      <c r="F52" s="18">
        <v>28</v>
      </c>
    </row>
    <row r="53" spans="1:8" ht="24" outlineLevel="7" x14ac:dyDescent="0.2">
      <c r="A53" s="16" t="s">
        <v>9</v>
      </c>
      <c r="B53" s="17" t="s">
        <v>23</v>
      </c>
      <c r="C53" s="17" t="s">
        <v>172</v>
      </c>
      <c r="D53" s="17" t="s">
        <v>173</v>
      </c>
      <c r="E53" s="18">
        <v>4.8</v>
      </c>
      <c r="F53" s="18">
        <v>4.8</v>
      </c>
    </row>
    <row r="54" spans="1:8" ht="24" hidden="1" outlineLevel="5" x14ac:dyDescent="0.2">
      <c r="A54" s="14" t="s">
        <v>98</v>
      </c>
      <c r="B54" s="12" t="s">
        <v>99</v>
      </c>
      <c r="C54" s="12"/>
      <c r="D54" s="12"/>
      <c r="E54" s="15">
        <f>E55+E58</f>
        <v>0</v>
      </c>
      <c r="F54" s="15">
        <v>0</v>
      </c>
    </row>
    <row r="55" spans="1:8" ht="24" hidden="1" outlineLevel="7" x14ac:dyDescent="0.2">
      <c r="A55" s="14" t="s">
        <v>100</v>
      </c>
      <c r="B55" s="12" t="s">
        <v>101</v>
      </c>
      <c r="C55" s="12"/>
      <c r="D55" s="12"/>
      <c r="E55" s="15">
        <f>E56</f>
        <v>0</v>
      </c>
      <c r="F55" s="15">
        <v>0</v>
      </c>
    </row>
    <row r="56" spans="1:8" ht="24" hidden="1" outlineLevel="7" x14ac:dyDescent="0.2">
      <c r="A56" s="16" t="s">
        <v>102</v>
      </c>
      <c r="B56" s="17" t="s">
        <v>101</v>
      </c>
      <c r="C56" s="17" t="s">
        <v>103</v>
      </c>
      <c r="D56" s="17"/>
      <c r="E56" s="18">
        <f>E57</f>
        <v>0</v>
      </c>
      <c r="F56" s="18">
        <v>0</v>
      </c>
    </row>
    <row r="57" spans="1:8" ht="24" hidden="1" x14ac:dyDescent="0.2">
      <c r="A57" s="16" t="s">
        <v>9</v>
      </c>
      <c r="B57" s="17" t="s">
        <v>101</v>
      </c>
      <c r="C57" s="17" t="s">
        <v>103</v>
      </c>
      <c r="D57" s="17" t="s">
        <v>8</v>
      </c>
      <c r="E57" s="18">
        <v>0</v>
      </c>
      <c r="F57" s="18">
        <v>0</v>
      </c>
    </row>
    <row r="58" spans="1:8" ht="12" hidden="1" outlineLevel="1" x14ac:dyDescent="0.2">
      <c r="A58" s="14" t="s">
        <v>104</v>
      </c>
      <c r="B58" s="12" t="s">
        <v>105</v>
      </c>
      <c r="C58" s="12"/>
      <c r="D58" s="12"/>
      <c r="E58" s="15">
        <f>E59</f>
        <v>0</v>
      </c>
      <c r="F58" s="15">
        <v>0</v>
      </c>
    </row>
    <row r="59" spans="1:8" ht="24" hidden="1" outlineLevel="3" x14ac:dyDescent="0.2">
      <c r="A59" s="16" t="s">
        <v>106</v>
      </c>
      <c r="B59" s="17" t="s">
        <v>105</v>
      </c>
      <c r="C59" s="17" t="s">
        <v>107</v>
      </c>
      <c r="D59" s="17"/>
      <c r="E59" s="18">
        <f>E60</f>
        <v>0</v>
      </c>
      <c r="F59" s="18">
        <v>0</v>
      </c>
    </row>
    <row r="60" spans="1:8" ht="24" hidden="1" outlineLevel="4" x14ac:dyDescent="0.2">
      <c r="A60" s="16" t="s">
        <v>9</v>
      </c>
      <c r="B60" s="17" t="s">
        <v>105</v>
      </c>
      <c r="C60" s="17" t="s">
        <v>107</v>
      </c>
      <c r="D60" s="17" t="s">
        <v>8</v>
      </c>
      <c r="E60" s="18">
        <v>0</v>
      </c>
      <c r="F60" s="18">
        <v>0</v>
      </c>
    </row>
    <row r="61" spans="1:8" ht="12" outlineLevel="5" x14ac:dyDescent="0.2">
      <c r="A61" s="14" t="s">
        <v>26</v>
      </c>
      <c r="B61" s="12" t="s">
        <v>25</v>
      </c>
      <c r="C61" s="12"/>
      <c r="D61" s="12"/>
      <c r="E61" s="15">
        <f>E62+E73</f>
        <v>70269.799999999988</v>
      </c>
      <c r="F61" s="15">
        <f>F62+F73</f>
        <v>28192.7</v>
      </c>
    </row>
    <row r="62" spans="1:8" ht="12" outlineLevel="7" x14ac:dyDescent="0.2">
      <c r="A62" s="14" t="s">
        <v>28</v>
      </c>
      <c r="B62" s="12" t="s">
        <v>27</v>
      </c>
      <c r="C62" s="12"/>
      <c r="D62" s="12"/>
      <c r="E62" s="15">
        <f>E63+E65+E67+E69+E71</f>
        <v>2575.9</v>
      </c>
      <c r="F62" s="15">
        <f>F63+F65+F67+F69+F71</f>
        <v>2575.9</v>
      </c>
      <c r="H62" s="30"/>
    </row>
    <row r="63" spans="1:8" ht="12" outlineLevel="7" x14ac:dyDescent="0.2">
      <c r="A63" s="16" t="s">
        <v>108</v>
      </c>
      <c r="B63" s="17" t="s">
        <v>27</v>
      </c>
      <c r="C63" s="17" t="s">
        <v>109</v>
      </c>
      <c r="D63" s="17"/>
      <c r="E63" s="18">
        <f>E64</f>
        <v>897.8</v>
      </c>
      <c r="F63" s="20">
        <f>F64</f>
        <v>897.8</v>
      </c>
    </row>
    <row r="64" spans="1:8" ht="24" x14ac:dyDescent="0.2">
      <c r="A64" s="16" t="s">
        <v>9</v>
      </c>
      <c r="B64" s="17" t="s">
        <v>27</v>
      </c>
      <c r="C64" s="17" t="s">
        <v>109</v>
      </c>
      <c r="D64" s="17" t="s">
        <v>8</v>
      </c>
      <c r="E64" s="18">
        <v>897.8</v>
      </c>
      <c r="F64" s="18">
        <v>897.8</v>
      </c>
      <c r="G64" s="19" t="s">
        <v>219</v>
      </c>
    </row>
    <row r="65" spans="1:7" ht="12" outlineLevel="1" x14ac:dyDescent="0.2">
      <c r="A65" s="16" t="s">
        <v>110</v>
      </c>
      <c r="B65" s="17" t="s">
        <v>27</v>
      </c>
      <c r="C65" s="17" t="s">
        <v>111</v>
      </c>
      <c r="D65" s="17"/>
      <c r="E65" s="18">
        <f>E66</f>
        <v>45.6</v>
      </c>
      <c r="F65" s="26">
        <f>F66</f>
        <v>45.6</v>
      </c>
    </row>
    <row r="66" spans="1:7" ht="24" outlineLevel="3" x14ac:dyDescent="0.2">
      <c r="A66" s="16" t="s">
        <v>9</v>
      </c>
      <c r="B66" s="17" t="s">
        <v>27</v>
      </c>
      <c r="C66" s="17" t="s">
        <v>111</v>
      </c>
      <c r="D66" s="17" t="s">
        <v>8</v>
      </c>
      <c r="E66" s="18">
        <v>45.6</v>
      </c>
      <c r="F66" s="18">
        <v>45.6</v>
      </c>
      <c r="G66" s="19" t="s">
        <v>220</v>
      </c>
    </row>
    <row r="67" spans="1:7" ht="12" outlineLevel="4" x14ac:dyDescent="0.2">
      <c r="A67" s="16" t="s">
        <v>112</v>
      </c>
      <c r="B67" s="17" t="s">
        <v>27</v>
      </c>
      <c r="C67" s="17" t="s">
        <v>113</v>
      </c>
      <c r="D67" s="17"/>
      <c r="E67" s="18">
        <f>E68</f>
        <v>1096.3</v>
      </c>
      <c r="F67" s="26">
        <f>F68</f>
        <v>1096.3</v>
      </c>
    </row>
    <row r="68" spans="1:7" ht="24" outlineLevel="5" x14ac:dyDescent="0.2">
      <c r="A68" s="16" t="s">
        <v>9</v>
      </c>
      <c r="B68" s="17" t="s">
        <v>27</v>
      </c>
      <c r="C68" s="17" t="s">
        <v>113</v>
      </c>
      <c r="D68" s="17" t="s">
        <v>8</v>
      </c>
      <c r="E68" s="18">
        <v>1096.3</v>
      </c>
      <c r="F68" s="18">
        <v>1096.3</v>
      </c>
      <c r="G68" s="19" t="s">
        <v>221</v>
      </c>
    </row>
    <row r="69" spans="1:7" ht="19.5" customHeight="1" outlineLevel="7" x14ac:dyDescent="0.2">
      <c r="A69" s="16" t="s">
        <v>114</v>
      </c>
      <c r="B69" s="17" t="s">
        <v>27</v>
      </c>
      <c r="C69" s="17" t="s">
        <v>115</v>
      </c>
      <c r="D69" s="17"/>
      <c r="E69" s="18">
        <f>E70</f>
        <v>265.8</v>
      </c>
      <c r="F69" s="26">
        <f>F70</f>
        <v>265.8</v>
      </c>
    </row>
    <row r="70" spans="1:7" ht="22.5" customHeight="1" outlineLevel="1" x14ac:dyDescent="0.2">
      <c r="A70" s="16" t="s">
        <v>9</v>
      </c>
      <c r="B70" s="17" t="s">
        <v>27</v>
      </c>
      <c r="C70" s="17" t="s">
        <v>115</v>
      </c>
      <c r="D70" s="17" t="s">
        <v>8</v>
      </c>
      <c r="E70" s="18">
        <v>265.8</v>
      </c>
      <c r="F70" s="18">
        <v>265.8</v>
      </c>
      <c r="G70" s="19" t="s">
        <v>222</v>
      </c>
    </row>
    <row r="71" spans="1:7" ht="24" outlineLevel="3" x14ac:dyDescent="0.2">
      <c r="A71" s="16" t="s">
        <v>116</v>
      </c>
      <c r="B71" s="17" t="s">
        <v>27</v>
      </c>
      <c r="C71" s="17" t="s">
        <v>117</v>
      </c>
      <c r="D71" s="17"/>
      <c r="E71" s="18">
        <f>E72</f>
        <v>270.39999999999998</v>
      </c>
      <c r="F71" s="18">
        <f>F72</f>
        <v>270.39999999999998</v>
      </c>
      <c r="G71" s="19" t="s">
        <v>223</v>
      </c>
    </row>
    <row r="72" spans="1:7" ht="24" outlineLevel="4" x14ac:dyDescent="0.2">
      <c r="A72" s="16" t="s">
        <v>9</v>
      </c>
      <c r="B72" s="17" t="s">
        <v>27</v>
      </c>
      <c r="C72" s="17" t="s">
        <v>117</v>
      </c>
      <c r="D72" s="17" t="s">
        <v>8</v>
      </c>
      <c r="E72" s="18">
        <v>270.39999999999998</v>
      </c>
      <c r="F72" s="25">
        <v>270.39999999999998</v>
      </c>
    </row>
    <row r="73" spans="1:7" ht="12" outlineLevel="5" x14ac:dyDescent="0.2">
      <c r="A73" s="14" t="s">
        <v>30</v>
      </c>
      <c r="B73" s="12" t="s">
        <v>29</v>
      </c>
      <c r="C73" s="12"/>
      <c r="D73" s="12"/>
      <c r="E73" s="15">
        <f>E74+E76+E78+E80</f>
        <v>67693.899999999994</v>
      </c>
      <c r="F73" s="28">
        <f>F74+F76+F80</f>
        <v>25616.799999999999</v>
      </c>
    </row>
    <row r="74" spans="1:7" ht="36" outlineLevel="7" x14ac:dyDescent="0.2">
      <c r="A74" s="16" t="s">
        <v>118</v>
      </c>
      <c r="B74" s="17" t="s">
        <v>29</v>
      </c>
      <c r="C74" s="17" t="s">
        <v>119</v>
      </c>
      <c r="D74" s="17"/>
      <c r="E74" s="18">
        <f>E75</f>
        <v>66064.899999999994</v>
      </c>
      <c r="F74" s="18">
        <f>F75</f>
        <v>23987.8</v>
      </c>
      <c r="G74" s="19" t="s">
        <v>224</v>
      </c>
    </row>
    <row r="75" spans="1:7" ht="24" x14ac:dyDescent="0.2">
      <c r="A75" s="16" t="s">
        <v>120</v>
      </c>
      <c r="B75" s="17" t="s">
        <v>29</v>
      </c>
      <c r="C75" s="17" t="s">
        <v>119</v>
      </c>
      <c r="D75" s="17" t="s">
        <v>121</v>
      </c>
      <c r="E75" s="18">
        <v>66064.899999999994</v>
      </c>
      <c r="F75" s="26">
        <v>23987.8</v>
      </c>
    </row>
    <row r="76" spans="1:7" ht="36" outlineLevel="1" x14ac:dyDescent="0.2">
      <c r="A76" s="16" t="s">
        <v>122</v>
      </c>
      <c r="B76" s="17" t="s">
        <v>29</v>
      </c>
      <c r="C76" s="17" t="s">
        <v>123</v>
      </c>
      <c r="D76" s="17"/>
      <c r="E76" s="18">
        <f>E77</f>
        <v>1531.1</v>
      </c>
      <c r="F76" s="18">
        <f>F77</f>
        <v>1531.1</v>
      </c>
      <c r="G76" s="19" t="s">
        <v>225</v>
      </c>
    </row>
    <row r="77" spans="1:7" ht="24" outlineLevel="3" collapsed="1" x14ac:dyDescent="0.2">
      <c r="A77" s="16" t="s">
        <v>120</v>
      </c>
      <c r="B77" s="17" t="s">
        <v>29</v>
      </c>
      <c r="C77" s="17" t="s">
        <v>123</v>
      </c>
      <c r="D77" s="17" t="s">
        <v>121</v>
      </c>
      <c r="E77" s="18">
        <v>1531.1</v>
      </c>
      <c r="F77" s="25">
        <v>1531.1</v>
      </c>
    </row>
    <row r="78" spans="1:7" ht="24" hidden="1" outlineLevel="4" collapsed="1" x14ac:dyDescent="0.2">
      <c r="A78" s="16" t="s">
        <v>124</v>
      </c>
      <c r="B78" s="17" t="s">
        <v>29</v>
      </c>
      <c r="C78" s="17" t="s">
        <v>125</v>
      </c>
      <c r="D78" s="17"/>
      <c r="E78" s="18">
        <f>E79</f>
        <v>0</v>
      </c>
      <c r="F78" s="18">
        <v>89</v>
      </c>
    </row>
    <row r="79" spans="1:7" ht="24" hidden="1" outlineLevel="7" x14ac:dyDescent="0.2">
      <c r="A79" s="16" t="s">
        <v>9</v>
      </c>
      <c r="B79" s="17" t="s">
        <v>29</v>
      </c>
      <c r="C79" s="17" t="s">
        <v>125</v>
      </c>
      <c r="D79" s="17" t="s">
        <v>8</v>
      </c>
      <c r="E79" s="18">
        <v>0</v>
      </c>
      <c r="F79" s="20">
        <v>89</v>
      </c>
    </row>
    <row r="80" spans="1:7" ht="12" outlineLevel="4" x14ac:dyDescent="0.2">
      <c r="A80" s="16" t="s">
        <v>126</v>
      </c>
      <c r="B80" s="17" t="s">
        <v>29</v>
      </c>
      <c r="C80" s="17" t="s">
        <v>127</v>
      </c>
      <c r="D80" s="17"/>
      <c r="E80" s="18">
        <f>E81</f>
        <v>97.9</v>
      </c>
      <c r="F80" s="18">
        <f>F81</f>
        <v>97.9</v>
      </c>
      <c r="G80" s="19" t="s">
        <v>226</v>
      </c>
    </row>
    <row r="81" spans="1:8" ht="24" outlineLevel="7" x14ac:dyDescent="0.2">
      <c r="A81" s="16" t="s">
        <v>9</v>
      </c>
      <c r="B81" s="17" t="s">
        <v>29</v>
      </c>
      <c r="C81" s="17" t="s">
        <v>127</v>
      </c>
      <c r="D81" s="17" t="s">
        <v>8</v>
      </c>
      <c r="E81" s="18">
        <v>97.9</v>
      </c>
      <c r="F81" s="25">
        <v>97.9</v>
      </c>
    </row>
    <row r="82" spans="1:8" ht="12" outlineLevel="4" x14ac:dyDescent="0.2">
      <c r="A82" s="14" t="s">
        <v>32</v>
      </c>
      <c r="B82" s="12" t="s">
        <v>31</v>
      </c>
      <c r="C82" s="12"/>
      <c r="D82" s="12"/>
      <c r="E82" s="15">
        <f>E83+E92+E107</f>
        <v>15800.7</v>
      </c>
      <c r="F82" s="15">
        <f>F83+F92+F107</f>
        <v>11445.6</v>
      </c>
    </row>
    <row r="83" spans="1:8" ht="12" outlineLevel="7" x14ac:dyDescent="0.2">
      <c r="A83" s="14" t="s">
        <v>34</v>
      </c>
      <c r="B83" s="12" t="s">
        <v>33</v>
      </c>
      <c r="C83" s="12"/>
      <c r="D83" s="12"/>
      <c r="E83" s="15">
        <f>E84+E86+E88+E90</f>
        <v>3304.7000000000003</v>
      </c>
      <c r="F83" s="28">
        <f>F84+F86+F88+F90</f>
        <v>3304.7000000000003</v>
      </c>
    </row>
    <row r="84" spans="1:8" ht="24" outlineLevel="1" x14ac:dyDescent="0.2">
      <c r="A84" s="16" t="s">
        <v>175</v>
      </c>
      <c r="B84" s="17" t="s">
        <v>33</v>
      </c>
      <c r="C84" s="17" t="s">
        <v>174</v>
      </c>
      <c r="D84" s="17"/>
      <c r="E84" s="18">
        <f>E85</f>
        <v>3012.4</v>
      </c>
      <c r="F84" s="18">
        <f>F85</f>
        <v>3012.4</v>
      </c>
      <c r="G84" s="19" t="s">
        <v>264</v>
      </c>
      <c r="H84" s="31"/>
    </row>
    <row r="85" spans="1:8" ht="24" outlineLevel="3" x14ac:dyDescent="0.2">
      <c r="A85" s="16" t="s">
        <v>36</v>
      </c>
      <c r="B85" s="17" t="s">
        <v>33</v>
      </c>
      <c r="C85" s="17" t="s">
        <v>174</v>
      </c>
      <c r="D85" s="17" t="s">
        <v>35</v>
      </c>
      <c r="E85" s="18">
        <v>3012.4</v>
      </c>
      <c r="F85" s="26">
        <v>3012.4</v>
      </c>
    </row>
    <row r="86" spans="1:8" ht="24" outlineLevel="4" x14ac:dyDescent="0.2">
      <c r="A86" s="16" t="s">
        <v>177</v>
      </c>
      <c r="B86" s="17" t="s">
        <v>33</v>
      </c>
      <c r="C86" s="17" t="s">
        <v>176</v>
      </c>
      <c r="D86" s="17"/>
      <c r="E86" s="18">
        <f>E87</f>
        <v>124.3</v>
      </c>
      <c r="F86" s="18">
        <f>F87</f>
        <v>124.3</v>
      </c>
      <c r="G86" s="19" t="s">
        <v>227</v>
      </c>
    </row>
    <row r="87" spans="1:8" ht="24" outlineLevel="5" x14ac:dyDescent="0.2">
      <c r="A87" s="16" t="s">
        <v>36</v>
      </c>
      <c r="B87" s="17" t="s">
        <v>33</v>
      </c>
      <c r="C87" s="17" t="s">
        <v>176</v>
      </c>
      <c r="D87" s="17" t="s">
        <v>35</v>
      </c>
      <c r="E87" s="18">
        <v>124.3</v>
      </c>
      <c r="F87" s="26">
        <v>124.3</v>
      </c>
    </row>
    <row r="88" spans="1:8" ht="24" outlineLevel="7" x14ac:dyDescent="0.2">
      <c r="A88" s="16" t="s">
        <v>180</v>
      </c>
      <c r="B88" s="17" t="s">
        <v>33</v>
      </c>
      <c r="C88" s="17" t="s">
        <v>179</v>
      </c>
      <c r="D88" s="17"/>
      <c r="E88" s="18">
        <f>E89</f>
        <v>22.8</v>
      </c>
      <c r="F88" s="18">
        <f>F89</f>
        <v>22.8</v>
      </c>
      <c r="G88" s="19" t="s">
        <v>228</v>
      </c>
    </row>
    <row r="89" spans="1:8" ht="24" outlineLevel="5" x14ac:dyDescent="0.2">
      <c r="A89" s="16" t="s">
        <v>167</v>
      </c>
      <c r="B89" s="17" t="s">
        <v>33</v>
      </c>
      <c r="C89" s="17" t="s">
        <v>179</v>
      </c>
      <c r="D89" s="17" t="s">
        <v>178</v>
      </c>
      <c r="E89" s="18">
        <v>22.8</v>
      </c>
      <c r="F89" s="25">
        <v>22.8</v>
      </c>
    </row>
    <row r="90" spans="1:8" ht="24" outlineLevel="7" x14ac:dyDescent="0.2">
      <c r="A90" s="16" t="s">
        <v>128</v>
      </c>
      <c r="B90" s="17" t="s">
        <v>33</v>
      </c>
      <c r="C90" s="17" t="s">
        <v>129</v>
      </c>
      <c r="D90" s="17"/>
      <c r="E90" s="18">
        <f>E91</f>
        <v>145.19999999999999</v>
      </c>
      <c r="F90" s="20">
        <f>F91</f>
        <v>145.19999999999999</v>
      </c>
    </row>
    <row r="91" spans="1:8" ht="12" x14ac:dyDescent="0.2">
      <c r="A91" s="16" t="s">
        <v>38</v>
      </c>
      <c r="B91" s="17" t="s">
        <v>33</v>
      </c>
      <c r="C91" s="17" t="s">
        <v>129</v>
      </c>
      <c r="D91" s="17" t="s">
        <v>37</v>
      </c>
      <c r="E91" s="18">
        <v>145.19999999999999</v>
      </c>
      <c r="F91" s="18">
        <v>145.19999999999999</v>
      </c>
      <c r="G91" s="19" t="s">
        <v>229</v>
      </c>
    </row>
    <row r="92" spans="1:8" ht="12" outlineLevel="1" x14ac:dyDescent="0.2">
      <c r="A92" s="14" t="s">
        <v>40</v>
      </c>
      <c r="B92" s="12" t="s">
        <v>39</v>
      </c>
      <c r="C92" s="12"/>
      <c r="D92" s="12"/>
      <c r="E92" s="15">
        <f>E93+E99+E95+E97+E101+E103+E105</f>
        <v>5785.5</v>
      </c>
      <c r="F92" s="27">
        <f>F93+F95+F97+F99+F101+F103+F105</f>
        <v>1489.5</v>
      </c>
    </row>
    <row r="93" spans="1:8" ht="12" outlineLevel="3" x14ac:dyDescent="0.2">
      <c r="A93" s="16" t="s">
        <v>130</v>
      </c>
      <c r="B93" s="17" t="s">
        <v>39</v>
      </c>
      <c r="C93" s="17" t="s">
        <v>131</v>
      </c>
      <c r="D93" s="17"/>
      <c r="E93" s="18">
        <f>E94</f>
        <v>234.5</v>
      </c>
      <c r="F93" s="20">
        <f>F94</f>
        <v>234.5</v>
      </c>
    </row>
    <row r="94" spans="1:8" ht="24" outlineLevel="4" x14ac:dyDescent="0.2">
      <c r="A94" s="16" t="s">
        <v>9</v>
      </c>
      <c r="B94" s="17" t="s">
        <v>39</v>
      </c>
      <c r="C94" s="17" t="s">
        <v>131</v>
      </c>
      <c r="D94" s="17" t="s">
        <v>8</v>
      </c>
      <c r="E94" s="18">
        <v>234.5</v>
      </c>
      <c r="F94" s="18">
        <v>234.5</v>
      </c>
      <c r="G94" s="19" t="s">
        <v>230</v>
      </c>
    </row>
    <row r="95" spans="1:8" ht="12" outlineLevel="4" x14ac:dyDescent="0.2">
      <c r="A95" s="16" t="s">
        <v>182</v>
      </c>
      <c r="B95" s="17"/>
      <c r="C95" s="17" t="s">
        <v>181</v>
      </c>
      <c r="D95" s="17"/>
      <c r="E95" s="18">
        <f>E96</f>
        <v>3995</v>
      </c>
      <c r="F95" s="26">
        <f>F96</f>
        <v>0</v>
      </c>
    </row>
    <row r="96" spans="1:8" ht="24" outlineLevel="4" x14ac:dyDescent="0.2">
      <c r="A96" s="16" t="s">
        <v>120</v>
      </c>
      <c r="B96" s="17" t="s">
        <v>39</v>
      </c>
      <c r="C96" s="17" t="s">
        <v>181</v>
      </c>
      <c r="D96" s="17" t="s">
        <v>121</v>
      </c>
      <c r="E96" s="18">
        <v>3995</v>
      </c>
      <c r="F96" s="18">
        <v>0</v>
      </c>
      <c r="G96" s="19" t="s">
        <v>231</v>
      </c>
    </row>
    <row r="97" spans="1:8" ht="24" outlineLevel="4" x14ac:dyDescent="0.2">
      <c r="A97" s="16" t="s">
        <v>184</v>
      </c>
      <c r="B97" s="17" t="s">
        <v>39</v>
      </c>
      <c r="C97" s="17" t="s">
        <v>183</v>
      </c>
      <c r="D97" s="17"/>
      <c r="E97" s="18">
        <f>E98</f>
        <v>301</v>
      </c>
      <c r="F97" s="18">
        <f>F98</f>
        <v>0</v>
      </c>
      <c r="G97" s="19" t="s">
        <v>232</v>
      </c>
    </row>
    <row r="98" spans="1:8" ht="24" outlineLevel="4" x14ac:dyDescent="0.2">
      <c r="A98" s="16" t="s">
        <v>120</v>
      </c>
      <c r="B98" s="17" t="s">
        <v>39</v>
      </c>
      <c r="C98" s="17" t="s">
        <v>183</v>
      </c>
      <c r="D98" s="17" t="s">
        <v>121</v>
      </c>
      <c r="E98" s="18">
        <v>301</v>
      </c>
      <c r="F98" s="25">
        <v>0</v>
      </c>
      <c r="G98" s="30"/>
    </row>
    <row r="99" spans="1:8" ht="29.25" customHeight="1" outlineLevel="5" x14ac:dyDescent="0.2">
      <c r="A99" s="16" t="s">
        <v>186</v>
      </c>
      <c r="B99" s="17" t="s">
        <v>39</v>
      </c>
      <c r="C99" s="17" t="s">
        <v>185</v>
      </c>
      <c r="D99" s="17"/>
      <c r="E99" s="18">
        <f>E100</f>
        <v>100</v>
      </c>
      <c r="F99" s="18">
        <f>F100</f>
        <v>100</v>
      </c>
      <c r="G99" s="19" t="s">
        <v>233</v>
      </c>
    </row>
    <row r="100" spans="1:8" ht="24" outlineLevel="7" x14ac:dyDescent="0.2">
      <c r="A100" s="16" t="s">
        <v>9</v>
      </c>
      <c r="B100" s="17" t="s">
        <v>39</v>
      </c>
      <c r="C100" s="17" t="s">
        <v>185</v>
      </c>
      <c r="D100" s="17" t="s">
        <v>8</v>
      </c>
      <c r="E100" s="18">
        <v>100</v>
      </c>
      <c r="F100" s="20">
        <v>100</v>
      </c>
    </row>
    <row r="101" spans="1:8" ht="24" outlineLevel="7" x14ac:dyDescent="0.2">
      <c r="A101" s="16" t="s">
        <v>190</v>
      </c>
      <c r="B101" s="17"/>
      <c r="C101" s="17" t="s">
        <v>189</v>
      </c>
      <c r="D101" s="17"/>
      <c r="E101" s="18">
        <f>E102</f>
        <v>627.70000000000005</v>
      </c>
      <c r="F101" s="18">
        <f>F102</f>
        <v>627.70000000000005</v>
      </c>
      <c r="G101" s="19" t="s">
        <v>234</v>
      </c>
    </row>
    <row r="102" spans="1:8" ht="24" outlineLevel="7" x14ac:dyDescent="0.2">
      <c r="A102" s="16" t="s">
        <v>167</v>
      </c>
      <c r="B102" s="17" t="s">
        <v>39</v>
      </c>
      <c r="C102" s="17" t="s">
        <v>189</v>
      </c>
      <c r="D102" s="17" t="s">
        <v>8</v>
      </c>
      <c r="E102" s="18">
        <v>627.70000000000005</v>
      </c>
      <c r="F102" s="26">
        <v>627.70000000000005</v>
      </c>
    </row>
    <row r="103" spans="1:8" ht="24" outlineLevel="7" x14ac:dyDescent="0.2">
      <c r="A103" s="16" t="s">
        <v>191</v>
      </c>
      <c r="B103" s="17"/>
      <c r="C103" s="17" t="s">
        <v>188</v>
      </c>
      <c r="D103" s="17"/>
      <c r="E103" s="18">
        <f>E104</f>
        <v>111.7</v>
      </c>
      <c r="F103" s="18">
        <f>F104</f>
        <v>111.7</v>
      </c>
      <c r="G103" s="19" t="s">
        <v>235</v>
      </c>
    </row>
    <row r="104" spans="1:8" ht="24" outlineLevel="7" x14ac:dyDescent="0.2">
      <c r="A104" s="16" t="s">
        <v>167</v>
      </c>
      <c r="B104" s="17" t="s">
        <v>39</v>
      </c>
      <c r="C104" s="17" t="s">
        <v>188</v>
      </c>
      <c r="D104" s="17" t="s">
        <v>187</v>
      </c>
      <c r="E104" s="18">
        <v>111.7</v>
      </c>
      <c r="F104" s="25">
        <v>111.7</v>
      </c>
    </row>
    <row r="105" spans="1:8" ht="24" outlineLevel="7" x14ac:dyDescent="0.2">
      <c r="A105" s="16" t="s">
        <v>193</v>
      </c>
      <c r="B105" s="17"/>
      <c r="C105" s="17" t="s">
        <v>192</v>
      </c>
      <c r="D105" s="17"/>
      <c r="E105" s="18">
        <f>E106</f>
        <v>415.6</v>
      </c>
      <c r="F105" s="20">
        <f>F106</f>
        <v>415.6</v>
      </c>
    </row>
    <row r="106" spans="1:8" ht="24" outlineLevel="7" x14ac:dyDescent="0.2">
      <c r="A106" s="16" t="s">
        <v>9</v>
      </c>
      <c r="B106" s="17" t="s">
        <v>39</v>
      </c>
      <c r="C106" s="17" t="s">
        <v>192</v>
      </c>
      <c r="D106" s="17" t="s">
        <v>8</v>
      </c>
      <c r="E106" s="18">
        <v>415.6</v>
      </c>
      <c r="F106" s="18">
        <v>415.6</v>
      </c>
      <c r="G106" s="19" t="s">
        <v>236</v>
      </c>
    </row>
    <row r="107" spans="1:8" ht="17.25" customHeight="1" outlineLevel="5" x14ac:dyDescent="0.2">
      <c r="A107" s="14" t="s">
        <v>42</v>
      </c>
      <c r="B107" s="12" t="s">
        <v>41</v>
      </c>
      <c r="C107" s="12"/>
      <c r="D107" s="12"/>
      <c r="E107" s="15">
        <f>E112+E114+E116+E118+E120+E122+E124+E127+E108+E110</f>
        <v>6710.5</v>
      </c>
      <c r="F107" s="29">
        <f>F108+F110+F112+F114+F118+F120+F122+F124+F126</f>
        <v>6651.4</v>
      </c>
      <c r="H107" s="30"/>
    </row>
    <row r="108" spans="1:8" ht="24" outlineLevel="5" x14ac:dyDescent="0.2">
      <c r="A108" s="16" t="s">
        <v>196</v>
      </c>
      <c r="B108" s="17" t="s">
        <v>41</v>
      </c>
      <c r="C108" s="17" t="s">
        <v>195</v>
      </c>
      <c r="D108" s="17"/>
      <c r="E108" s="18">
        <f>E109</f>
        <v>1017.9</v>
      </c>
      <c r="F108" s="18">
        <f>F109</f>
        <v>1017.9</v>
      </c>
      <c r="G108" s="19" t="s">
        <v>238</v>
      </c>
      <c r="H108" s="30"/>
    </row>
    <row r="109" spans="1:8" ht="24" outlineLevel="5" x14ac:dyDescent="0.2">
      <c r="A109" s="16" t="s">
        <v>9</v>
      </c>
      <c r="B109" s="17" t="s">
        <v>41</v>
      </c>
      <c r="C109" s="17" t="s">
        <v>195</v>
      </c>
      <c r="D109" s="17" t="s">
        <v>8</v>
      </c>
      <c r="E109" s="18">
        <v>1017.9</v>
      </c>
      <c r="F109" s="25">
        <v>1017.9</v>
      </c>
      <c r="H109" s="30"/>
    </row>
    <row r="110" spans="1:8" ht="24" outlineLevel="5" x14ac:dyDescent="0.2">
      <c r="A110" s="16" t="s">
        <v>197</v>
      </c>
      <c r="B110" s="17" t="s">
        <v>41</v>
      </c>
      <c r="C110" s="17" t="s">
        <v>194</v>
      </c>
      <c r="D110" s="17"/>
      <c r="E110" s="18">
        <f>E111</f>
        <v>1756.5</v>
      </c>
      <c r="F110" s="18">
        <f>F111</f>
        <v>1756.5</v>
      </c>
      <c r="G110" s="19" t="s">
        <v>237</v>
      </c>
      <c r="H110" s="30"/>
    </row>
    <row r="111" spans="1:8" ht="24" outlineLevel="5" x14ac:dyDescent="0.2">
      <c r="A111" s="16" t="s">
        <v>9</v>
      </c>
      <c r="B111" s="17" t="s">
        <v>41</v>
      </c>
      <c r="C111" s="17" t="s">
        <v>194</v>
      </c>
      <c r="D111" s="17" t="s">
        <v>8</v>
      </c>
      <c r="E111" s="18">
        <v>1756.5</v>
      </c>
      <c r="F111" s="18">
        <v>1756.5</v>
      </c>
      <c r="H111" s="30"/>
    </row>
    <row r="112" spans="1:8" ht="12" outlineLevel="7" x14ac:dyDescent="0.2">
      <c r="A112" s="16" t="s">
        <v>132</v>
      </c>
      <c r="B112" s="17" t="s">
        <v>41</v>
      </c>
      <c r="C112" s="17" t="s">
        <v>133</v>
      </c>
      <c r="D112" s="17"/>
      <c r="E112" s="18">
        <f>E113</f>
        <v>739.5</v>
      </c>
      <c r="F112" s="20">
        <f>F113</f>
        <v>739.5</v>
      </c>
    </row>
    <row r="113" spans="1:7" ht="24" outlineLevel="3" x14ac:dyDescent="0.2">
      <c r="A113" s="16" t="s">
        <v>9</v>
      </c>
      <c r="B113" s="17" t="s">
        <v>41</v>
      </c>
      <c r="C113" s="17" t="s">
        <v>133</v>
      </c>
      <c r="D113" s="17" t="s">
        <v>8</v>
      </c>
      <c r="E113" s="18">
        <v>739.5</v>
      </c>
      <c r="F113" s="18">
        <v>739.5</v>
      </c>
      <c r="G113" s="19" t="s">
        <v>239</v>
      </c>
    </row>
    <row r="114" spans="1:7" ht="12" outlineLevel="4" x14ac:dyDescent="0.2">
      <c r="A114" s="16" t="s">
        <v>134</v>
      </c>
      <c r="B114" s="17" t="s">
        <v>41</v>
      </c>
      <c r="C114" s="17" t="s">
        <v>135</v>
      </c>
      <c r="D114" s="17"/>
      <c r="E114" s="18">
        <f>E115</f>
        <v>1872.9</v>
      </c>
      <c r="F114" s="25">
        <f>F115</f>
        <v>1813.8</v>
      </c>
    </row>
    <row r="115" spans="1:7" ht="24" outlineLevel="5" collapsed="1" x14ac:dyDescent="0.2">
      <c r="A115" s="16" t="s">
        <v>9</v>
      </c>
      <c r="B115" s="17" t="s">
        <v>41</v>
      </c>
      <c r="C115" s="17" t="s">
        <v>135</v>
      </c>
      <c r="D115" s="17" t="s">
        <v>8</v>
      </c>
      <c r="E115" s="18">
        <v>1872.9</v>
      </c>
      <c r="F115" s="18">
        <v>1813.8</v>
      </c>
      <c r="G115" s="2" t="s">
        <v>241</v>
      </c>
    </row>
    <row r="116" spans="1:7" ht="12" hidden="1" outlineLevel="7" x14ac:dyDescent="0.2">
      <c r="A116" s="16" t="s">
        <v>136</v>
      </c>
      <c r="B116" s="17" t="s">
        <v>41</v>
      </c>
      <c r="C116" s="17" t="s">
        <v>137</v>
      </c>
      <c r="D116" s="17"/>
      <c r="E116" s="18">
        <v>0</v>
      </c>
      <c r="F116" s="18">
        <v>43.2</v>
      </c>
    </row>
    <row r="117" spans="1:7" ht="24" hidden="1" outlineLevel="1" x14ac:dyDescent="0.2">
      <c r="A117" s="16" t="s">
        <v>9</v>
      </c>
      <c r="B117" s="17" t="s">
        <v>41</v>
      </c>
      <c r="C117" s="17" t="s">
        <v>137</v>
      </c>
      <c r="D117" s="17" t="s">
        <v>8</v>
      </c>
      <c r="E117" s="18">
        <v>0</v>
      </c>
      <c r="F117" s="18">
        <v>43.2</v>
      </c>
    </row>
    <row r="118" spans="1:7" ht="14.25" customHeight="1" outlineLevel="3" x14ac:dyDescent="0.2">
      <c r="A118" s="16" t="s">
        <v>138</v>
      </c>
      <c r="B118" s="17" t="s">
        <v>41</v>
      </c>
      <c r="C118" s="17" t="s">
        <v>139</v>
      </c>
      <c r="D118" s="17"/>
      <c r="E118" s="18">
        <f>E119</f>
        <v>59.3</v>
      </c>
      <c r="F118" s="18">
        <f>F119</f>
        <v>59.3</v>
      </c>
    </row>
    <row r="119" spans="1:7" ht="84" outlineLevel="4" x14ac:dyDescent="0.2">
      <c r="A119" s="16" t="s">
        <v>9</v>
      </c>
      <c r="B119" s="17" t="s">
        <v>41</v>
      </c>
      <c r="C119" s="17" t="s">
        <v>139</v>
      </c>
      <c r="D119" s="17" t="s">
        <v>8</v>
      </c>
      <c r="E119" s="18">
        <v>59.3</v>
      </c>
      <c r="F119" s="18">
        <v>59.3</v>
      </c>
      <c r="G119" s="37" t="s">
        <v>242</v>
      </c>
    </row>
    <row r="120" spans="1:7" ht="35.450000000000003" customHeight="1" outlineLevel="5" x14ac:dyDescent="0.2">
      <c r="A120" s="16" t="s">
        <v>140</v>
      </c>
      <c r="B120" s="17" t="s">
        <v>41</v>
      </c>
      <c r="C120" s="17" t="s">
        <v>141</v>
      </c>
      <c r="D120" s="17"/>
      <c r="E120" s="18">
        <v>1087</v>
      </c>
      <c r="F120" s="18">
        <f>F121</f>
        <v>1087</v>
      </c>
    </row>
    <row r="121" spans="1:7" ht="25.5" customHeight="1" outlineLevel="7" x14ac:dyDescent="0.2">
      <c r="A121" s="16" t="s">
        <v>9</v>
      </c>
      <c r="B121" s="17" t="s">
        <v>41</v>
      </c>
      <c r="C121" s="17" t="s">
        <v>141</v>
      </c>
      <c r="D121" s="17" t="s">
        <v>8</v>
      </c>
      <c r="E121" s="18">
        <v>1087</v>
      </c>
      <c r="F121" s="18">
        <v>1087</v>
      </c>
      <c r="G121" s="19" t="s">
        <v>243</v>
      </c>
    </row>
    <row r="122" spans="1:7" ht="48" outlineLevel="3" x14ac:dyDescent="0.2">
      <c r="A122" s="16" t="s">
        <v>142</v>
      </c>
      <c r="B122" s="17" t="s">
        <v>41</v>
      </c>
      <c r="C122" s="17" t="s">
        <v>143</v>
      </c>
      <c r="D122" s="17"/>
      <c r="E122" s="18">
        <v>110</v>
      </c>
      <c r="F122" s="18">
        <f>F123</f>
        <v>110</v>
      </c>
    </row>
    <row r="123" spans="1:7" ht="24" outlineLevel="4" x14ac:dyDescent="0.2">
      <c r="A123" s="16" t="s">
        <v>9</v>
      </c>
      <c r="B123" s="17" t="s">
        <v>41</v>
      </c>
      <c r="C123" s="17" t="s">
        <v>143</v>
      </c>
      <c r="D123" s="17" t="s">
        <v>8</v>
      </c>
      <c r="E123" s="18">
        <v>110</v>
      </c>
      <c r="F123" s="18">
        <v>110</v>
      </c>
      <c r="G123" s="19" t="s">
        <v>263</v>
      </c>
    </row>
    <row r="124" spans="1:7" ht="24" outlineLevel="5" x14ac:dyDescent="0.2">
      <c r="A124" s="16" t="s">
        <v>144</v>
      </c>
      <c r="B124" s="17" t="s">
        <v>41</v>
      </c>
      <c r="C124" s="17" t="s">
        <v>145</v>
      </c>
      <c r="D124" s="17"/>
      <c r="E124" s="18">
        <f>E125</f>
        <v>34.4</v>
      </c>
      <c r="F124" s="18">
        <f>F125</f>
        <v>34.4</v>
      </c>
    </row>
    <row r="125" spans="1:7" ht="24" outlineLevel="7" x14ac:dyDescent="0.2">
      <c r="A125" s="16" t="s">
        <v>9</v>
      </c>
      <c r="B125" s="17" t="s">
        <v>41</v>
      </c>
      <c r="C125" s="17" t="s">
        <v>145</v>
      </c>
      <c r="D125" s="17" t="s">
        <v>8</v>
      </c>
      <c r="E125" s="18">
        <v>34.4</v>
      </c>
      <c r="F125" s="18">
        <v>34.4</v>
      </c>
      <c r="G125" s="19" t="s">
        <v>244</v>
      </c>
    </row>
    <row r="126" spans="1:7" ht="28.5" customHeight="1" outlineLevel="7" x14ac:dyDescent="0.2">
      <c r="A126" s="16" t="s">
        <v>198</v>
      </c>
      <c r="B126" s="17" t="s">
        <v>41</v>
      </c>
      <c r="C126" s="17" t="s">
        <v>168</v>
      </c>
      <c r="D126" s="17"/>
      <c r="E126" s="18">
        <f>E127</f>
        <v>33</v>
      </c>
      <c r="F126" s="18">
        <f>F127</f>
        <v>33</v>
      </c>
    </row>
    <row r="127" spans="1:7" ht="27" customHeight="1" outlineLevel="7" x14ac:dyDescent="0.2">
      <c r="A127" s="16" t="s">
        <v>9</v>
      </c>
      <c r="B127" s="17" t="s">
        <v>41</v>
      </c>
      <c r="C127" s="17" t="s">
        <v>168</v>
      </c>
      <c r="D127" s="17" t="s">
        <v>8</v>
      </c>
      <c r="E127" s="18">
        <v>33</v>
      </c>
      <c r="F127" s="18">
        <v>33</v>
      </c>
      <c r="G127" s="19" t="s">
        <v>262</v>
      </c>
    </row>
    <row r="128" spans="1:7" ht="24.75" hidden="1" customHeight="1" outlineLevel="7" x14ac:dyDescent="0.2">
      <c r="A128" s="16" t="s">
        <v>9</v>
      </c>
      <c r="B128" s="17" t="s">
        <v>41</v>
      </c>
      <c r="C128" s="17" t="s">
        <v>168</v>
      </c>
      <c r="D128" s="17" t="s">
        <v>8</v>
      </c>
      <c r="E128" s="18">
        <v>0</v>
      </c>
      <c r="F128" s="18">
        <v>0</v>
      </c>
    </row>
    <row r="129" spans="1:7" ht="12" outlineLevel="4" x14ac:dyDescent="0.2">
      <c r="A129" s="14" t="s">
        <v>44</v>
      </c>
      <c r="B129" s="12" t="s">
        <v>43</v>
      </c>
      <c r="C129" s="12"/>
      <c r="D129" s="12"/>
      <c r="E129" s="15">
        <f t="shared" ref="E129:F131" si="0">E130</f>
        <v>38.1</v>
      </c>
      <c r="F129" s="15">
        <f t="shared" si="0"/>
        <v>38.1</v>
      </c>
    </row>
    <row r="130" spans="1:7" ht="12" outlineLevel="5" x14ac:dyDescent="0.2">
      <c r="A130" s="14" t="s">
        <v>46</v>
      </c>
      <c r="B130" s="12" t="s">
        <v>45</v>
      </c>
      <c r="C130" s="12"/>
      <c r="D130" s="12"/>
      <c r="E130" s="15">
        <f t="shared" si="0"/>
        <v>38.1</v>
      </c>
      <c r="F130" s="15">
        <f t="shared" si="0"/>
        <v>38.1</v>
      </c>
    </row>
    <row r="131" spans="1:7" ht="12" outlineLevel="7" x14ac:dyDescent="0.2">
      <c r="A131" s="16" t="s">
        <v>146</v>
      </c>
      <c r="B131" s="17" t="s">
        <v>45</v>
      </c>
      <c r="C131" s="17" t="s">
        <v>147</v>
      </c>
      <c r="D131" s="17"/>
      <c r="E131" s="18">
        <f t="shared" si="0"/>
        <v>38.1</v>
      </c>
      <c r="F131" s="18">
        <f t="shared" si="0"/>
        <v>38.1</v>
      </c>
    </row>
    <row r="132" spans="1:7" ht="24" outlineLevel="7" x14ac:dyDescent="0.2">
      <c r="A132" s="16" t="s">
        <v>9</v>
      </c>
      <c r="B132" s="17" t="s">
        <v>45</v>
      </c>
      <c r="C132" s="17" t="s">
        <v>147</v>
      </c>
      <c r="D132" s="17" t="s">
        <v>8</v>
      </c>
      <c r="E132" s="18">
        <v>38.1</v>
      </c>
      <c r="F132" s="18">
        <v>38.1</v>
      </c>
      <c r="G132" s="19" t="s">
        <v>245</v>
      </c>
    </row>
    <row r="133" spans="1:7" ht="12" outlineLevel="1" x14ac:dyDescent="0.2">
      <c r="A133" s="14" t="s">
        <v>48</v>
      </c>
      <c r="B133" s="12" t="s">
        <v>47</v>
      </c>
      <c r="C133" s="12"/>
      <c r="D133" s="12"/>
      <c r="E133" s="15">
        <f>E134+E161</f>
        <v>2358.7000000000003</v>
      </c>
      <c r="F133" s="15">
        <f>F134+F161</f>
        <v>2261.1</v>
      </c>
      <c r="G133" s="30"/>
    </row>
    <row r="134" spans="1:7" ht="12" outlineLevel="3" x14ac:dyDescent="0.2">
      <c r="A134" s="14" t="s">
        <v>50</v>
      </c>
      <c r="B134" s="12" t="s">
        <v>49</v>
      </c>
      <c r="C134" s="12"/>
      <c r="D134" s="12"/>
      <c r="E134" s="15">
        <f>E135+E141+E142+E143+E146+E150+E1535+E153+E158</f>
        <v>2258.7000000000003</v>
      </c>
      <c r="F134" s="15">
        <f>F135+F143+F146+F150+F153+F158+F141+F142</f>
        <v>2176.1</v>
      </c>
    </row>
    <row r="135" spans="1:7" ht="12" outlineLevel="4" x14ac:dyDescent="0.2">
      <c r="A135" s="16" t="s">
        <v>148</v>
      </c>
      <c r="B135" s="17" t="s">
        <v>49</v>
      </c>
      <c r="C135" s="17" t="s">
        <v>149</v>
      </c>
      <c r="D135" s="17"/>
      <c r="E135" s="18">
        <f>E136+E138+E139+E137+E140</f>
        <v>832.1</v>
      </c>
      <c r="F135" s="18">
        <f>F136+F137+F138+F139+F140</f>
        <v>826.19999999999993</v>
      </c>
    </row>
    <row r="136" spans="1:7" ht="12" outlineLevel="7" x14ac:dyDescent="0.2">
      <c r="A136" s="16" t="s">
        <v>150</v>
      </c>
      <c r="B136" s="17" t="s">
        <v>49</v>
      </c>
      <c r="C136" s="17" t="s">
        <v>149</v>
      </c>
      <c r="D136" s="17" t="s">
        <v>51</v>
      </c>
      <c r="E136" s="18">
        <v>562.79999999999995</v>
      </c>
      <c r="F136" s="18">
        <v>562.79999999999995</v>
      </c>
      <c r="G136" s="19" t="s">
        <v>246</v>
      </c>
    </row>
    <row r="137" spans="1:7" ht="24" outlineLevel="7" x14ac:dyDescent="0.2">
      <c r="A137" s="16" t="s">
        <v>199</v>
      </c>
      <c r="B137" s="17" t="s">
        <v>49</v>
      </c>
      <c r="C137" s="17" t="s">
        <v>149</v>
      </c>
      <c r="D137" s="17" t="s">
        <v>52</v>
      </c>
      <c r="E137" s="18">
        <v>1</v>
      </c>
      <c r="F137" s="18">
        <v>1</v>
      </c>
    </row>
    <row r="138" spans="1:7" ht="36" outlineLevel="4" x14ac:dyDescent="0.2">
      <c r="A138" s="16" t="s">
        <v>151</v>
      </c>
      <c r="B138" s="17" t="s">
        <v>49</v>
      </c>
      <c r="C138" s="17" t="s">
        <v>149</v>
      </c>
      <c r="D138" s="17" t="s">
        <v>152</v>
      </c>
      <c r="E138" s="18">
        <v>170.2</v>
      </c>
      <c r="F138" s="18">
        <v>165.2</v>
      </c>
    </row>
    <row r="139" spans="1:7" ht="36" outlineLevel="7" x14ac:dyDescent="0.2">
      <c r="A139" s="16" t="s">
        <v>9</v>
      </c>
      <c r="B139" s="17" t="s">
        <v>49</v>
      </c>
      <c r="C139" s="17" t="s">
        <v>149</v>
      </c>
      <c r="D139" s="17" t="s">
        <v>8</v>
      </c>
      <c r="E139" s="18">
        <v>71.7</v>
      </c>
      <c r="F139" s="18">
        <v>70.8</v>
      </c>
      <c r="G139" s="37" t="s">
        <v>259</v>
      </c>
    </row>
    <row r="140" spans="1:7" ht="12" outlineLevel="7" x14ac:dyDescent="0.2">
      <c r="A140" s="16" t="s">
        <v>38</v>
      </c>
      <c r="B140" s="17" t="s">
        <v>49</v>
      </c>
      <c r="C140" s="17" t="s">
        <v>149</v>
      </c>
      <c r="D140" s="17" t="s">
        <v>37</v>
      </c>
      <c r="E140" s="18">
        <v>26.4</v>
      </c>
      <c r="F140" s="18">
        <v>26.4</v>
      </c>
    </row>
    <row r="141" spans="1:7" ht="24" outlineLevel="7" x14ac:dyDescent="0.2">
      <c r="A141" s="16" t="s">
        <v>9</v>
      </c>
      <c r="B141" s="17" t="s">
        <v>49</v>
      </c>
      <c r="C141" s="17" t="s">
        <v>200</v>
      </c>
      <c r="D141" s="17" t="s">
        <v>8</v>
      </c>
      <c r="E141" s="18">
        <v>10</v>
      </c>
      <c r="F141" s="18">
        <v>10</v>
      </c>
      <c r="G141" s="19" t="s">
        <v>257</v>
      </c>
    </row>
    <row r="142" spans="1:7" ht="24" outlineLevel="7" x14ac:dyDescent="0.2">
      <c r="A142" s="16" t="s">
        <v>9</v>
      </c>
      <c r="B142" s="17" t="s">
        <v>49</v>
      </c>
      <c r="C142" s="17" t="s">
        <v>201</v>
      </c>
      <c r="D142" s="17" t="s">
        <v>8</v>
      </c>
      <c r="E142" s="18">
        <v>1</v>
      </c>
      <c r="F142" s="18">
        <v>1</v>
      </c>
    </row>
    <row r="143" spans="1:7" ht="24" outlineLevel="4" x14ac:dyDescent="0.2">
      <c r="A143" s="16" t="s">
        <v>153</v>
      </c>
      <c r="B143" s="17" t="s">
        <v>49</v>
      </c>
      <c r="C143" s="17" t="s">
        <v>154</v>
      </c>
      <c r="D143" s="17"/>
      <c r="E143" s="18">
        <f>E144+E145</f>
        <v>239.89999999999998</v>
      </c>
      <c r="F143" s="18">
        <f>F144+F145</f>
        <v>239.89999999999998</v>
      </c>
      <c r="G143" s="2" t="s">
        <v>258</v>
      </c>
    </row>
    <row r="144" spans="1:7" ht="12" outlineLevel="7" x14ac:dyDescent="0.2">
      <c r="A144" s="16" t="s">
        <v>150</v>
      </c>
      <c r="B144" s="17" t="s">
        <v>49</v>
      </c>
      <c r="C144" s="17" t="s">
        <v>154</v>
      </c>
      <c r="D144" s="17" t="s">
        <v>51</v>
      </c>
      <c r="E144" s="18">
        <v>184.2</v>
      </c>
      <c r="F144" s="18">
        <v>184.2</v>
      </c>
    </row>
    <row r="145" spans="1:7" ht="36" outlineLevel="4" x14ac:dyDescent="0.2">
      <c r="A145" s="16" t="s">
        <v>151</v>
      </c>
      <c r="B145" s="17" t="s">
        <v>49</v>
      </c>
      <c r="C145" s="17" t="s">
        <v>154</v>
      </c>
      <c r="D145" s="17" t="s">
        <v>152</v>
      </c>
      <c r="E145" s="18">
        <v>55.7</v>
      </c>
      <c r="F145" s="18">
        <v>55.7</v>
      </c>
    </row>
    <row r="146" spans="1:7" ht="24" outlineLevel="7" x14ac:dyDescent="0.2">
      <c r="A146" s="16" t="s">
        <v>155</v>
      </c>
      <c r="B146" s="17" t="s">
        <v>49</v>
      </c>
      <c r="C146" s="17" t="s">
        <v>156</v>
      </c>
      <c r="D146" s="17"/>
      <c r="E146" s="18">
        <f>E147+E149+E148</f>
        <v>458.59999999999997</v>
      </c>
      <c r="F146" s="18">
        <f>F147+F149</f>
        <v>455.7</v>
      </c>
      <c r="G146" s="19" t="s">
        <v>247</v>
      </c>
    </row>
    <row r="147" spans="1:7" ht="12" outlineLevel="4" x14ac:dyDescent="0.2">
      <c r="A147" s="16" t="s">
        <v>150</v>
      </c>
      <c r="B147" s="17" t="s">
        <v>49</v>
      </c>
      <c r="C147" s="17" t="s">
        <v>156</v>
      </c>
      <c r="D147" s="17" t="s">
        <v>51</v>
      </c>
      <c r="E147" s="18">
        <v>351.4</v>
      </c>
      <c r="F147" s="18">
        <v>350</v>
      </c>
    </row>
    <row r="148" spans="1:7" ht="24" outlineLevel="4" x14ac:dyDescent="0.2">
      <c r="A148" s="16" t="s">
        <v>199</v>
      </c>
      <c r="B148" s="17" t="s">
        <v>49</v>
      </c>
      <c r="C148" s="17" t="s">
        <v>156</v>
      </c>
      <c r="D148" s="17" t="s">
        <v>52</v>
      </c>
      <c r="E148" s="18">
        <v>1.5</v>
      </c>
      <c r="F148" s="18">
        <v>0</v>
      </c>
    </row>
    <row r="149" spans="1:7" ht="36" outlineLevel="7" x14ac:dyDescent="0.2">
      <c r="A149" s="16" t="s">
        <v>151</v>
      </c>
      <c r="B149" s="17" t="s">
        <v>49</v>
      </c>
      <c r="C149" s="17" t="s">
        <v>156</v>
      </c>
      <c r="D149" s="17" t="s">
        <v>152</v>
      </c>
      <c r="E149" s="18">
        <v>105.7</v>
      </c>
      <c r="F149" s="18">
        <v>105.7</v>
      </c>
    </row>
    <row r="150" spans="1:7" ht="24" x14ac:dyDescent="0.2">
      <c r="A150" s="16" t="s">
        <v>153</v>
      </c>
      <c r="B150" s="17" t="s">
        <v>49</v>
      </c>
      <c r="C150" s="17" t="s">
        <v>157</v>
      </c>
      <c r="D150" s="17"/>
      <c r="E150" s="18">
        <f>E151+E152</f>
        <v>141.69999999999999</v>
      </c>
      <c r="F150" s="18">
        <f>F151+F152</f>
        <v>141.69999999999999</v>
      </c>
      <c r="G150" s="19" t="s">
        <v>248</v>
      </c>
    </row>
    <row r="151" spans="1:7" ht="12" outlineLevel="1" x14ac:dyDescent="0.2">
      <c r="A151" s="16" t="s">
        <v>150</v>
      </c>
      <c r="B151" s="17" t="s">
        <v>49</v>
      </c>
      <c r="C151" s="17" t="s">
        <v>157</v>
      </c>
      <c r="D151" s="17" t="s">
        <v>51</v>
      </c>
      <c r="E151" s="18">
        <v>108.8</v>
      </c>
      <c r="F151" s="18">
        <v>108.8</v>
      </c>
    </row>
    <row r="152" spans="1:7" ht="36" outlineLevel="3" x14ac:dyDescent="0.2">
      <c r="A152" s="16" t="s">
        <v>151</v>
      </c>
      <c r="B152" s="17" t="s">
        <v>49</v>
      </c>
      <c r="C152" s="17" t="s">
        <v>157</v>
      </c>
      <c r="D152" s="17" t="s">
        <v>152</v>
      </c>
      <c r="E152" s="18">
        <v>32.9</v>
      </c>
      <c r="F152" s="18">
        <v>32.9</v>
      </c>
    </row>
    <row r="153" spans="1:7" ht="12" outlineLevel="4" x14ac:dyDescent="0.2">
      <c r="A153" s="16" t="s">
        <v>148</v>
      </c>
      <c r="B153" s="17" t="s">
        <v>49</v>
      </c>
      <c r="C153" s="17" t="s">
        <v>158</v>
      </c>
      <c r="D153" s="17"/>
      <c r="E153" s="18">
        <f>E154+E155+E156+E157</f>
        <v>487.5</v>
      </c>
      <c r="F153" s="18">
        <f>F154+F155+F156+F157</f>
        <v>413.7</v>
      </c>
      <c r="G153" s="19" t="s">
        <v>249</v>
      </c>
    </row>
    <row r="154" spans="1:7" ht="12" outlineLevel="5" x14ac:dyDescent="0.2">
      <c r="A154" s="16" t="s">
        <v>150</v>
      </c>
      <c r="B154" s="17" t="s">
        <v>49</v>
      </c>
      <c r="C154" s="17" t="s">
        <v>158</v>
      </c>
      <c r="D154" s="17" t="s">
        <v>51</v>
      </c>
      <c r="E154" s="18">
        <v>325.5</v>
      </c>
      <c r="F154" s="18">
        <v>262.39999999999998</v>
      </c>
    </row>
    <row r="155" spans="1:7" ht="24" outlineLevel="7" x14ac:dyDescent="0.2">
      <c r="A155" s="16" t="s">
        <v>53</v>
      </c>
      <c r="B155" s="17" t="s">
        <v>49</v>
      </c>
      <c r="C155" s="17" t="s">
        <v>158</v>
      </c>
      <c r="D155" s="17" t="s">
        <v>52</v>
      </c>
      <c r="E155" s="18">
        <v>2.5</v>
      </c>
      <c r="F155" s="18">
        <v>1</v>
      </c>
    </row>
    <row r="156" spans="1:7" ht="36" x14ac:dyDescent="0.2">
      <c r="A156" s="16" t="s">
        <v>151</v>
      </c>
      <c r="B156" s="17" t="s">
        <v>49</v>
      </c>
      <c r="C156" s="17" t="s">
        <v>158</v>
      </c>
      <c r="D156" s="17" t="s">
        <v>152</v>
      </c>
      <c r="E156" s="18">
        <v>84.5</v>
      </c>
      <c r="F156" s="18">
        <v>80.3</v>
      </c>
      <c r="G156" s="30"/>
    </row>
    <row r="157" spans="1:7" ht="24" outlineLevel="1" x14ac:dyDescent="0.2">
      <c r="A157" s="16" t="s">
        <v>9</v>
      </c>
      <c r="B157" s="17" t="s">
        <v>49</v>
      </c>
      <c r="C157" s="17" t="s">
        <v>158</v>
      </c>
      <c r="D157" s="17" t="s">
        <v>8</v>
      </c>
      <c r="E157" s="18">
        <v>75</v>
      </c>
      <c r="F157" s="18">
        <v>70</v>
      </c>
      <c r="G157" s="19" t="s">
        <v>256</v>
      </c>
    </row>
    <row r="158" spans="1:7" ht="24" outlineLevel="3" x14ac:dyDescent="0.2">
      <c r="A158" s="16" t="s">
        <v>153</v>
      </c>
      <c r="B158" s="17" t="s">
        <v>49</v>
      </c>
      <c r="C158" s="17" t="s">
        <v>159</v>
      </c>
      <c r="D158" s="17"/>
      <c r="E158" s="18">
        <f>E159+E160</f>
        <v>87.9</v>
      </c>
      <c r="F158" s="18">
        <f>F159+F160</f>
        <v>87.9</v>
      </c>
      <c r="G158" s="19" t="s">
        <v>250</v>
      </c>
    </row>
    <row r="159" spans="1:7" ht="12" outlineLevel="4" x14ac:dyDescent="0.2">
      <c r="A159" s="16" t="s">
        <v>150</v>
      </c>
      <c r="B159" s="17" t="s">
        <v>49</v>
      </c>
      <c r="C159" s="17" t="s">
        <v>159</v>
      </c>
      <c r="D159" s="17" t="s">
        <v>51</v>
      </c>
      <c r="E159" s="18">
        <v>67.5</v>
      </c>
      <c r="F159" s="18">
        <v>67.5</v>
      </c>
    </row>
    <row r="160" spans="1:7" ht="36" outlineLevel="5" x14ac:dyDescent="0.2">
      <c r="A160" s="16" t="s">
        <v>151</v>
      </c>
      <c r="B160" s="17" t="s">
        <v>49</v>
      </c>
      <c r="C160" s="17" t="s">
        <v>159</v>
      </c>
      <c r="D160" s="17" t="s">
        <v>152</v>
      </c>
      <c r="E160" s="18">
        <v>20.399999999999999</v>
      </c>
      <c r="F160" s="18">
        <v>20.399999999999999</v>
      </c>
    </row>
    <row r="161" spans="1:7" ht="12" outlineLevel="7" x14ac:dyDescent="0.2">
      <c r="A161" s="14" t="s">
        <v>56</v>
      </c>
      <c r="B161" s="12" t="s">
        <v>55</v>
      </c>
      <c r="C161" s="12"/>
      <c r="D161" s="12"/>
      <c r="E161" s="15">
        <f>E162</f>
        <v>100</v>
      </c>
      <c r="F161" s="15">
        <f>F162</f>
        <v>85</v>
      </c>
    </row>
    <row r="162" spans="1:7" ht="12" outlineLevel="7" x14ac:dyDescent="0.2">
      <c r="A162" s="16" t="s">
        <v>160</v>
      </c>
      <c r="B162" s="17" t="s">
        <v>55</v>
      </c>
      <c r="C162" s="17" t="s">
        <v>161</v>
      </c>
      <c r="D162" s="17"/>
      <c r="E162" s="18">
        <f>E163</f>
        <v>100</v>
      </c>
      <c r="F162" s="18">
        <f>F163</f>
        <v>85</v>
      </c>
    </row>
    <row r="163" spans="1:7" ht="24" x14ac:dyDescent="0.2">
      <c r="A163" s="16" t="s">
        <v>9</v>
      </c>
      <c r="B163" s="17" t="s">
        <v>55</v>
      </c>
      <c r="C163" s="17" t="s">
        <v>161</v>
      </c>
      <c r="D163" s="17" t="s">
        <v>8</v>
      </c>
      <c r="E163" s="18">
        <v>100</v>
      </c>
      <c r="F163" s="18">
        <v>85</v>
      </c>
      <c r="G163" s="19" t="s">
        <v>251</v>
      </c>
    </row>
    <row r="164" spans="1:7" ht="12" x14ac:dyDescent="0.2">
      <c r="A164" s="14" t="s">
        <v>67</v>
      </c>
      <c r="B164" s="12" t="s">
        <v>57</v>
      </c>
      <c r="C164" s="12"/>
      <c r="D164" s="12"/>
      <c r="E164" s="15">
        <f t="shared" ref="E164:F166" si="1">E165</f>
        <v>366</v>
      </c>
      <c r="F164" s="15">
        <f t="shared" si="1"/>
        <v>366</v>
      </c>
    </row>
    <row r="165" spans="1:7" ht="12" x14ac:dyDescent="0.2">
      <c r="A165" s="14" t="s">
        <v>59</v>
      </c>
      <c r="B165" s="12" t="s">
        <v>58</v>
      </c>
      <c r="C165" s="12"/>
      <c r="D165" s="12"/>
      <c r="E165" s="15">
        <f t="shared" si="1"/>
        <v>366</v>
      </c>
      <c r="F165" s="15">
        <f t="shared" si="1"/>
        <v>366</v>
      </c>
    </row>
    <row r="166" spans="1:7" ht="24" x14ac:dyDescent="0.2">
      <c r="A166" s="16" t="s">
        <v>162</v>
      </c>
      <c r="B166" s="17" t="s">
        <v>58</v>
      </c>
      <c r="C166" s="17" t="s">
        <v>163</v>
      </c>
      <c r="D166" s="17"/>
      <c r="E166" s="18">
        <f t="shared" si="1"/>
        <v>366</v>
      </c>
      <c r="F166" s="18">
        <f t="shared" si="1"/>
        <v>366</v>
      </c>
    </row>
    <row r="167" spans="1:7" ht="24" x14ac:dyDescent="0.2">
      <c r="A167" s="16" t="s">
        <v>61</v>
      </c>
      <c r="B167" s="17" t="s">
        <v>58</v>
      </c>
      <c r="C167" s="17" t="s">
        <v>163</v>
      </c>
      <c r="D167" s="17" t="s">
        <v>60</v>
      </c>
      <c r="E167" s="18">
        <v>366</v>
      </c>
      <c r="F167" s="18">
        <v>366</v>
      </c>
      <c r="G167" s="19" t="s">
        <v>252</v>
      </c>
    </row>
    <row r="168" spans="1:7" ht="12" x14ac:dyDescent="0.2">
      <c r="A168" s="14" t="s">
        <v>63</v>
      </c>
      <c r="B168" s="12" t="s">
        <v>62</v>
      </c>
      <c r="C168" s="12"/>
      <c r="D168" s="12"/>
      <c r="E168" s="15">
        <f>E169</f>
        <v>620.1</v>
      </c>
      <c r="F168" s="15">
        <f>F169</f>
        <v>620.1</v>
      </c>
    </row>
    <row r="169" spans="1:7" ht="12" x14ac:dyDescent="0.2">
      <c r="A169" s="14" t="s">
        <v>65</v>
      </c>
      <c r="B169" s="12" t="s">
        <v>64</v>
      </c>
      <c r="C169" s="12"/>
      <c r="D169" s="12"/>
      <c r="E169" s="15">
        <f>E170+E176+E174</f>
        <v>620.1</v>
      </c>
      <c r="F169" s="15">
        <f>F170+F176+F174</f>
        <v>620.1</v>
      </c>
    </row>
    <row r="170" spans="1:7" ht="12" x14ac:dyDescent="0.2">
      <c r="A170" s="16" t="s">
        <v>148</v>
      </c>
      <c r="B170" s="17" t="s">
        <v>64</v>
      </c>
      <c r="C170" s="17" t="s">
        <v>164</v>
      </c>
      <c r="D170" s="17"/>
      <c r="E170" s="18">
        <f>E171+E172+E173</f>
        <v>413.5</v>
      </c>
      <c r="F170" s="18">
        <f>F171+F172+F173</f>
        <v>413.5</v>
      </c>
      <c r="G170" s="19" t="s">
        <v>253</v>
      </c>
    </row>
    <row r="171" spans="1:7" ht="12" x14ac:dyDescent="0.2">
      <c r="A171" s="16" t="s">
        <v>150</v>
      </c>
      <c r="B171" s="17" t="s">
        <v>64</v>
      </c>
      <c r="C171" s="17" t="s">
        <v>164</v>
      </c>
      <c r="D171" s="17" t="s">
        <v>51</v>
      </c>
      <c r="E171" s="18">
        <v>278.60000000000002</v>
      </c>
      <c r="F171" s="18">
        <v>278.60000000000002</v>
      </c>
    </row>
    <row r="172" spans="1:7" ht="36" x14ac:dyDescent="0.2">
      <c r="A172" s="16" t="s">
        <v>151</v>
      </c>
      <c r="B172" s="17" t="s">
        <v>64</v>
      </c>
      <c r="C172" s="17" t="s">
        <v>164</v>
      </c>
      <c r="D172" s="17" t="s">
        <v>152</v>
      </c>
      <c r="E172" s="18">
        <v>84.7</v>
      </c>
      <c r="F172" s="18">
        <v>84.7</v>
      </c>
    </row>
    <row r="173" spans="1:7" ht="24" x14ac:dyDescent="0.2">
      <c r="A173" s="16" t="s">
        <v>9</v>
      </c>
      <c r="B173" s="17" t="s">
        <v>64</v>
      </c>
      <c r="C173" s="17" t="s">
        <v>164</v>
      </c>
      <c r="D173" s="17" t="s">
        <v>8</v>
      </c>
      <c r="E173" s="18">
        <v>50.2</v>
      </c>
      <c r="F173" s="18">
        <v>50.2</v>
      </c>
      <c r="G173" s="19" t="s">
        <v>255</v>
      </c>
    </row>
    <row r="174" spans="1:7" ht="24" x14ac:dyDescent="0.2">
      <c r="A174" s="16" t="s">
        <v>165</v>
      </c>
      <c r="B174" s="17" t="s">
        <v>64</v>
      </c>
      <c r="C174" s="17" t="s">
        <v>166</v>
      </c>
      <c r="D174" s="17"/>
      <c r="E174" s="18">
        <f>E175</f>
        <v>20.6</v>
      </c>
      <c r="F174" s="18">
        <f>F175</f>
        <v>20.6</v>
      </c>
      <c r="G174" s="19" t="s">
        <v>260</v>
      </c>
    </row>
    <row r="175" spans="1:7" ht="36" x14ac:dyDescent="0.2">
      <c r="A175" s="16" t="s">
        <v>54</v>
      </c>
      <c r="B175" s="17" t="s">
        <v>64</v>
      </c>
      <c r="C175" s="17" t="s">
        <v>166</v>
      </c>
      <c r="D175" s="17" t="s">
        <v>8</v>
      </c>
      <c r="E175" s="18">
        <v>20.6</v>
      </c>
      <c r="F175" s="18">
        <v>20.6</v>
      </c>
    </row>
    <row r="176" spans="1:7" ht="24" x14ac:dyDescent="0.2">
      <c r="A176" s="16" t="s">
        <v>9</v>
      </c>
      <c r="B176" s="17" t="s">
        <v>64</v>
      </c>
      <c r="C176" s="17" t="s">
        <v>202</v>
      </c>
      <c r="D176" s="17"/>
      <c r="E176" s="18">
        <f>E177</f>
        <v>186</v>
      </c>
      <c r="F176" s="18">
        <f>F177</f>
        <v>186</v>
      </c>
    </row>
    <row r="177" spans="1:7" ht="23.45" customHeight="1" x14ac:dyDescent="0.2">
      <c r="A177" s="16" t="s">
        <v>9</v>
      </c>
      <c r="B177" s="17" t="s">
        <v>64</v>
      </c>
      <c r="C177" s="17" t="s">
        <v>202</v>
      </c>
      <c r="D177" s="17" t="s">
        <v>8</v>
      </c>
      <c r="E177" s="18">
        <v>186</v>
      </c>
      <c r="F177" s="18">
        <v>186</v>
      </c>
      <c r="G177" s="2" t="s">
        <v>261</v>
      </c>
    </row>
    <row r="178" spans="1:7" ht="12" x14ac:dyDescent="0.2">
      <c r="A178" s="32" t="s">
        <v>66</v>
      </c>
      <c r="B178" s="33"/>
      <c r="C178" s="32"/>
      <c r="D178" s="32"/>
      <c r="E178" s="34">
        <f>E9+E48+E54+E61+E82+E129+E133+E164+E168</f>
        <v>95620.4</v>
      </c>
      <c r="F178" s="34">
        <f>F9+F48+F54+F61+F82+F129+F133+F164+F168</f>
        <v>49019.099999999991</v>
      </c>
    </row>
    <row r="179" spans="1:7" ht="12.75" customHeight="1" x14ac:dyDescent="0.2">
      <c r="G179" s="30"/>
    </row>
    <row r="180" spans="1:7" ht="12.75" customHeight="1" x14ac:dyDescent="0.2">
      <c r="E180" s="30"/>
    </row>
  </sheetData>
  <mergeCells count="5">
    <mergeCell ref="A6:E6"/>
    <mergeCell ref="A5:E5"/>
    <mergeCell ref="E7:F7"/>
    <mergeCell ref="A4:F4"/>
    <mergeCell ref="B1:F1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2018-03-12T07:25:31Z</cp:lastPrinted>
  <dcterms:created xsi:type="dcterms:W3CDTF">2002-03-11T10:22:12Z</dcterms:created>
  <dcterms:modified xsi:type="dcterms:W3CDTF">2018-03-12T07:26:42Z</dcterms:modified>
</cp:coreProperties>
</file>